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55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M72" i="1" l="1"/>
  <c r="M70" i="1"/>
  <c r="M69" i="1"/>
  <c r="M67" i="1"/>
  <c r="M66" i="1"/>
  <c r="M64" i="1"/>
  <c r="M63" i="1"/>
  <c r="M61" i="1"/>
  <c r="M60" i="1"/>
  <c r="M57" i="1"/>
  <c r="M55" i="1"/>
  <c r="M53" i="1"/>
  <c r="M51" i="1"/>
  <c r="M48" i="1"/>
  <c r="M46" i="1"/>
  <c r="M44" i="1"/>
  <c r="M42" i="1"/>
  <c r="M41" i="1"/>
  <c r="M73" i="1" l="1"/>
  <c r="L73" i="1"/>
  <c r="K73" i="1"/>
  <c r="L58" i="1" l="1"/>
  <c r="K58" i="1"/>
  <c r="L49" i="1"/>
  <c r="K49" i="1"/>
  <c r="L39" i="1"/>
  <c r="K39" i="1"/>
  <c r="R35" i="1" l="1"/>
</calcChain>
</file>

<file path=xl/sharedStrings.xml><?xml version="1.0" encoding="utf-8"?>
<sst xmlns="http://schemas.openxmlformats.org/spreadsheetml/2006/main" count="510" uniqueCount="200">
  <si>
    <t>Tiistai</t>
  </si>
  <si>
    <t>17.00-17.45</t>
  </si>
  <si>
    <t>17.45-18.30</t>
  </si>
  <si>
    <t>Tauko 15 min</t>
  </si>
  <si>
    <t>18.45-19.30</t>
  </si>
  <si>
    <t>19.30-20.15</t>
  </si>
  <si>
    <t>20.15-21.00</t>
  </si>
  <si>
    <t>Torstai</t>
  </si>
  <si>
    <t>Lauantai</t>
  </si>
  <si>
    <t>8.00-8.45</t>
  </si>
  <si>
    <t>8.45-9.30</t>
  </si>
  <si>
    <t>9.45-10.30</t>
  </si>
  <si>
    <t>10.30-11.15</t>
  </si>
  <si>
    <t>Tauko 11.15-11.45</t>
  </si>
  <si>
    <t>11.45-12.30</t>
  </si>
  <si>
    <t>12.30-13.15</t>
  </si>
  <si>
    <t>13.30-14.15</t>
  </si>
  <si>
    <t>14.15-15.00</t>
  </si>
  <si>
    <t>Tunnit</t>
  </si>
  <si>
    <t>Vapaa</t>
  </si>
  <si>
    <t>klo 15 – 17</t>
  </si>
  <si>
    <t>Yhteyshenkilöt:</t>
  </si>
  <si>
    <t>Osoitteet</t>
  </si>
  <si>
    <t>Savonia-ammattikorkeakoulu</t>
  </si>
  <si>
    <t>Teknologia- ja ympäristöala</t>
  </si>
  <si>
    <t>Luokan ryhmäsähköposti:</t>
  </si>
  <si>
    <t>Atk-ongelmat</t>
  </si>
  <si>
    <t>Moodle:</t>
  </si>
  <si>
    <t>Service Desk, 044 785 7088</t>
  </si>
  <si>
    <t>sd@savonia.fi</t>
  </si>
  <si>
    <t>LÄHI</t>
  </si>
  <si>
    <t>ETÄ</t>
  </si>
  <si>
    <t>vk 36</t>
  </si>
  <si>
    <t>vk 37</t>
  </si>
  <si>
    <t>vk 38</t>
  </si>
  <si>
    <t>vk 39</t>
  </si>
  <si>
    <t xml:space="preserve">vk 40 </t>
  </si>
  <si>
    <t>vk 41</t>
  </si>
  <si>
    <t>vk 42</t>
  </si>
  <si>
    <t>vk 43</t>
  </si>
  <si>
    <t>vk 44</t>
  </si>
  <si>
    <t>vk 45</t>
  </si>
  <si>
    <t>vk 46</t>
  </si>
  <si>
    <t>vk 47</t>
  </si>
  <si>
    <t>vk 48</t>
  </si>
  <si>
    <t xml:space="preserve"> vk 49</t>
  </si>
  <si>
    <t>vk 50</t>
  </si>
  <si>
    <t>vk 51</t>
  </si>
  <si>
    <t>SYKSY 2014</t>
  </si>
  <si>
    <t>2.9.</t>
  </si>
  <si>
    <t>4.9.</t>
  </si>
  <si>
    <t>6.9.</t>
  </si>
  <si>
    <t>9.9.</t>
  </si>
  <si>
    <t>11.9.</t>
  </si>
  <si>
    <t>13.9.</t>
  </si>
  <si>
    <t>16.9.</t>
  </si>
  <si>
    <t>18.9.</t>
  </si>
  <si>
    <t>20.9.</t>
  </si>
  <si>
    <t>23.9.</t>
  </si>
  <si>
    <t>25.9.</t>
  </si>
  <si>
    <t>27.9.</t>
  </si>
  <si>
    <t>30.9.</t>
  </si>
  <si>
    <t>2.10.</t>
  </si>
  <si>
    <t>4.10.</t>
  </si>
  <si>
    <t>7.10.</t>
  </si>
  <si>
    <t>9.10.</t>
  </si>
  <si>
    <t>11.10.</t>
  </si>
  <si>
    <t>14.10.</t>
  </si>
  <si>
    <t>16.10.</t>
  </si>
  <si>
    <t>18.10.</t>
  </si>
  <si>
    <t>21.10.</t>
  </si>
  <si>
    <t>23.10.</t>
  </si>
  <si>
    <t>25.10.</t>
  </si>
  <si>
    <t>28.10.</t>
  </si>
  <si>
    <t>30.10.</t>
  </si>
  <si>
    <t>1.11.</t>
  </si>
  <si>
    <t>4.11.</t>
  </si>
  <si>
    <t>6.11.</t>
  </si>
  <si>
    <t>8.11.</t>
  </si>
  <si>
    <t>11.11.</t>
  </si>
  <si>
    <t>13.11.</t>
  </si>
  <si>
    <t>15.11.</t>
  </si>
  <si>
    <t>18.11.</t>
  </si>
  <si>
    <t>20.11.</t>
  </si>
  <si>
    <t>22.11.</t>
  </si>
  <si>
    <t>25.11.</t>
  </si>
  <si>
    <t>27.11.</t>
  </si>
  <si>
    <t>29.11.</t>
  </si>
  <si>
    <t>2.12.</t>
  </si>
  <si>
    <t>4.12.</t>
  </si>
  <si>
    <t>6.12.</t>
  </si>
  <si>
    <t>16.12.</t>
  </si>
  <si>
    <t>18.12.</t>
  </si>
  <si>
    <t>20.12.</t>
  </si>
  <si>
    <t>Tunnit yhteensä:</t>
  </si>
  <si>
    <t>Syksyn op:t:</t>
  </si>
  <si>
    <t>Syksyn tunnit:</t>
  </si>
  <si>
    <t>http://wilma.savonia.fi.</t>
  </si>
  <si>
    <t>Viestintä, 2 op</t>
  </si>
  <si>
    <t>Johdatus amk-opintoihin, 1 op</t>
  </si>
  <si>
    <t>Tietotekniikan perusteet, 1 op</t>
  </si>
  <si>
    <t>ECM4000</t>
  </si>
  <si>
    <t>EKP4100</t>
  </si>
  <si>
    <t>Englanti, 1 op</t>
  </si>
  <si>
    <t>Viestintä, 1 op</t>
  </si>
  <si>
    <t>Fysiikka, 1 op</t>
  </si>
  <si>
    <t>ENGPE</t>
  </si>
  <si>
    <t>VIES1</t>
  </si>
  <si>
    <t>VIES2</t>
  </si>
  <si>
    <t>JOHOP</t>
  </si>
  <si>
    <t>TIEPE</t>
  </si>
  <si>
    <t>PROHA</t>
  </si>
  <si>
    <t>Projektinhallinta, 2 op</t>
  </si>
  <si>
    <t>Kemia, 1 op</t>
  </si>
  <si>
    <t>MATE1</t>
  </si>
  <si>
    <t>VALT1</t>
  </si>
  <si>
    <t>Tekninen piirtäminen, 4 op</t>
  </si>
  <si>
    <t>Teknillinen geometria, 1 op</t>
  </si>
  <si>
    <t>3DMAL</t>
  </si>
  <si>
    <t>EKP4400</t>
  </si>
  <si>
    <t>Koodi/tunnus</t>
  </si>
  <si>
    <t>YJOHOP</t>
  </si>
  <si>
    <t>TEKPI</t>
  </si>
  <si>
    <t>YTEKPI</t>
  </si>
  <si>
    <t>TEKGE</t>
  </si>
  <si>
    <t>YTEKGE</t>
  </si>
  <si>
    <t>Opintojakso/opettaja/t</t>
  </si>
  <si>
    <t>YMATE1</t>
  </si>
  <si>
    <t>YVALT1</t>
  </si>
  <si>
    <t>9.12.</t>
  </si>
  <si>
    <t>13.12.</t>
  </si>
  <si>
    <t>11.12.</t>
  </si>
  <si>
    <t>ECJ4000</t>
  </si>
  <si>
    <t>ORIENTOIVAT OPINNOT YHTEENSÄ</t>
  </si>
  <si>
    <t>EKP4200</t>
  </si>
  <si>
    <t>ORIENTAATIOPROJEKTI YHTEENSÄ</t>
  </si>
  <si>
    <t>EKP4300</t>
  </si>
  <si>
    <t>Opiskelijahallintojärjestelmä:</t>
  </si>
  <si>
    <t>Yhteinen: Seppo Ryynänen, seppo.ryynanen@savonia.fi</t>
  </si>
  <si>
    <t>Yhteinen: Heikki Makkonen, heikki.makkonen@savonia.fi</t>
  </si>
  <si>
    <t>Yhteinen: Pentti Halonen, pentti.halonen@savonia.fi</t>
  </si>
  <si>
    <t>LÄHI/ETÄ</t>
  </si>
  <si>
    <t>TEKNINEN PIIRTÄMINEN YHTEENSÄ</t>
  </si>
  <si>
    <t>https://moodle.savonia.fi/login/</t>
  </si>
  <si>
    <t>Sähköposti:</t>
  </si>
  <si>
    <t>V</t>
  </si>
  <si>
    <t>A</t>
  </si>
  <si>
    <t>P</t>
  </si>
  <si>
    <t>S</t>
  </si>
  <si>
    <t>Y</t>
  </si>
  <si>
    <t>L</t>
  </si>
  <si>
    <t>O</t>
  </si>
  <si>
    <t>M</t>
  </si>
  <si>
    <t>PL 1000 (Osmajoentie 75)</t>
  </si>
  <si>
    <t>78211 VARKAUS</t>
  </si>
  <si>
    <t>Koneala/Varkaus:</t>
  </si>
  <si>
    <t>Lehtori Seppo Ryynänen,  044 785 6785, seppo.ryynanen@savonia.fi</t>
  </si>
  <si>
    <t>Irene Hyrkstedt, irene.hyrkstedt@savonia.fi</t>
  </si>
  <si>
    <t>YFYS1</t>
  </si>
  <si>
    <t>YKEM1</t>
  </si>
  <si>
    <t>seppo Ryynänen@seppo.ryynanen@savonia.fi</t>
  </si>
  <si>
    <t>Varkaus: Seppo Ryynänen, seppo.ryynanen@savonia.fi</t>
  </si>
  <si>
    <t>Yhteinen: Arto Kittilä, arto.kittila@savonia.fi</t>
  </si>
  <si>
    <t>Varkaus: Heikki Salkinoja, heikki.salkinoja@savonia.fi</t>
  </si>
  <si>
    <t>Yhteinen: Heikki Salkinoja, heikki.salkinoja@savonia.fi</t>
  </si>
  <si>
    <t>Varkaus: Ari Mikkonen, ari.mikkonen@savonia.fi</t>
  </si>
  <si>
    <t>Yheinen: Ari Mikkonen, ari.mikkonen@savonia.fi</t>
  </si>
  <si>
    <t>MATEMATIIKKA 1</t>
  </si>
  <si>
    <t>VALMISTUSTEKNIIKKA 1</t>
  </si>
  <si>
    <t>3D-MALLINNUS</t>
  </si>
  <si>
    <t>Yhteinen: Olli-Pekka Kähkönen, Olli-pekka.kahkonen@savonia.fi</t>
  </si>
  <si>
    <t>Satu Huusari, satu.huusari@savonia.fi</t>
  </si>
  <si>
    <t>Ryhmätunnus: EKM14SV</t>
  </si>
  <si>
    <t>Varkaus: Irene Hyrkstedt, irene.hyrkstedt@savonia.fi</t>
  </si>
  <si>
    <t>Projektipäällikkö Petteri Heino, 044 785 6759, petteri.heino@savonia.fi</t>
  </si>
  <si>
    <t>Koulutussihteeri Marja Ronkainen, 044 785 6753, marja.ronkainen@savonia.fi</t>
  </si>
  <si>
    <t>Opintojen ohjaaja Irene Hyrkstedt, 044 785 6775, irene.hyrkstadt@savonia.fi</t>
  </si>
  <si>
    <t>SAVONIA-AMMATTIKORKEAKOULU, TEKNOLOGIA- JA YMPÄRISTÖALA</t>
  </si>
  <si>
    <t>Konetekniikan insinöörikoulutus</t>
  </si>
  <si>
    <t>Varkaus/monimuotoryhmä</t>
  </si>
  <si>
    <t>Tunnit luokassa ??</t>
  </si>
  <si>
    <t>Kielet kielistudiossa ???</t>
  </si>
  <si>
    <t>teku-ekm14sv@savonia.fi</t>
  </si>
  <si>
    <t>Markku Halttunen, markku.halttunen@savonia.fi</t>
  </si>
  <si>
    <t>Etäluennot luokassa C3022</t>
  </si>
  <si>
    <t>Atk tunnit luokassa A3011</t>
  </si>
  <si>
    <t>Tarkastus</t>
  </si>
  <si>
    <t>https://posti.savonia.eu</t>
  </si>
  <si>
    <t>Päivitetty 26.6.2014</t>
  </si>
  <si>
    <t>Uusintatentit syksyllä 2014:</t>
  </si>
  <si>
    <t>Ma 1.9.2014</t>
  </si>
  <si>
    <t>Pe 12.9.2014</t>
  </si>
  <si>
    <t>Pe 19.9.2014</t>
  </si>
  <si>
    <t>Pe 26.9.2014</t>
  </si>
  <si>
    <t>Pe 3.10.2014</t>
  </si>
  <si>
    <t>Pe 24.10.2014</t>
  </si>
  <si>
    <t>Pe 31.10.2014</t>
  </si>
  <si>
    <t>Pe 14.11.2014</t>
  </si>
  <si>
    <t>Pe 21.11.2014</t>
  </si>
  <si>
    <t>Tentteihin ilmoittaudutaan Wilmassa: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</si>
</sst>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B]General"/>
    <numFmt numFmtId="165" formatCode="[$-40B]d&quot;.&quot;mmm"/>
    <numFmt numFmtId="166" formatCode="#,##0.00&quot; &quot;[$€-40B];[Red]&quot;-&quot;#,##0.00&quot; &quot;[$€-40B]"/>
    <numFmt numFmtId="167" formatCode="[$-40B]d&quot;.&quot;m&quot;.&quot;yy"/>
  </numFmts>
  <fonts count="28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FFFF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8"/>
      <color rgb="FFC00000"/>
      <name val="Arial"/>
      <family val="2"/>
    </font>
    <font>
      <b/>
      <sz val="11"/>
      <color theme="1"/>
      <name val="Arial1"/>
    </font>
    <font>
      <b/>
      <sz val="14"/>
      <color theme="1"/>
      <name val="Arial1"/>
    </font>
    <font>
      <b/>
      <sz val="10"/>
      <color theme="1"/>
      <name val="Arial1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sz val="11"/>
      <color theme="1"/>
      <name val="Arial1"/>
    </font>
    <font>
      <b/>
      <sz val="8"/>
      <name val="Arial"/>
      <family val="2"/>
    </font>
    <font>
      <sz val="12"/>
      <color theme="1"/>
      <name val="Arial1"/>
    </font>
    <font>
      <i/>
      <sz val="10"/>
      <color theme="1"/>
      <name val="Arial1"/>
    </font>
    <font>
      <i/>
      <sz val="8"/>
      <color theme="1"/>
      <name val="Arial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92D05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rgb="FFC6D9F1"/>
      </patternFill>
    </fill>
    <fill>
      <patternFill patternType="solid">
        <fgColor rgb="FFFF00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99"/>
        <bgColor rgb="FFC3D69B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C3D69B"/>
      </patternFill>
    </fill>
    <fill>
      <patternFill patternType="solid">
        <fgColor theme="9" tint="0.79998168889431442"/>
        <bgColor rgb="FFE46C0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rgb="FFE6B9B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C93DB"/>
        <bgColor rgb="FFFDEADA"/>
      </patternFill>
    </fill>
    <fill>
      <patternFill patternType="solid">
        <fgColor rgb="FF9C93D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4FD9D9"/>
        <bgColor indexed="64"/>
      </patternFill>
    </fill>
    <fill>
      <patternFill patternType="solid">
        <fgColor theme="2" tint="-0.249977111117893"/>
        <bgColor rgb="FFE46C0A"/>
      </patternFill>
    </fill>
    <fill>
      <patternFill patternType="solid">
        <fgColor rgb="FFCC99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6" tint="-0.24994659260841701"/>
      </bottom>
      <diagonal/>
    </border>
    <border>
      <left style="thin">
        <color indexed="64"/>
      </left>
      <right/>
      <top/>
      <bottom style="thick">
        <color theme="6" tint="-0.24994659260841701"/>
      </bottom>
      <diagonal/>
    </border>
    <border>
      <left/>
      <right style="thin">
        <color indexed="64"/>
      </right>
      <top/>
      <bottom style="thick">
        <color theme="6" tint="-0.24994659260841701"/>
      </bottom>
      <diagonal/>
    </border>
    <border>
      <left style="thick">
        <color theme="1"/>
      </left>
      <right/>
      <top style="thick">
        <color theme="1"/>
      </top>
      <bottom style="medium">
        <color theme="1"/>
      </bottom>
      <diagonal/>
    </border>
    <border>
      <left/>
      <right/>
      <top style="thick">
        <color theme="1"/>
      </top>
      <bottom style="medium">
        <color theme="1"/>
      </bottom>
      <diagonal/>
    </border>
    <border>
      <left/>
      <right style="thin">
        <color rgb="FF000000"/>
      </right>
      <top style="thick">
        <color theme="1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ck">
        <color theme="1"/>
      </top>
      <bottom style="medium">
        <color theme="1"/>
      </bottom>
      <diagonal/>
    </border>
    <border>
      <left style="thin">
        <color rgb="FF000000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rgb="FF000000"/>
      </left>
      <right style="thick">
        <color theme="1"/>
      </right>
      <top/>
      <bottom/>
      <diagonal/>
    </border>
    <border>
      <left style="thin">
        <color rgb="FF000000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theme="1"/>
      </right>
      <top/>
      <bottom style="thin">
        <color rgb="FF000000"/>
      </bottom>
      <diagonal/>
    </border>
    <border>
      <left style="thick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theme="1"/>
      </right>
      <top style="thin">
        <color rgb="FF000000"/>
      </top>
      <bottom/>
      <diagonal/>
    </border>
    <border>
      <left style="thick">
        <color theme="1"/>
      </left>
      <right style="thin">
        <color rgb="FF000000"/>
      </right>
      <top/>
      <bottom style="thin">
        <color indexed="64"/>
      </bottom>
      <diagonal/>
    </border>
    <border>
      <left style="thick">
        <color theme="1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theme="1"/>
      </right>
      <top style="thin">
        <color indexed="64"/>
      </top>
      <bottom/>
      <diagonal/>
    </border>
    <border>
      <left style="thick">
        <color theme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ck">
        <color theme="1"/>
      </right>
      <top/>
      <bottom style="medium">
        <color auto="1"/>
      </bottom>
      <diagonal/>
    </border>
    <border>
      <left style="thick">
        <color theme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ck">
        <color theme="1"/>
      </right>
      <top style="medium">
        <color auto="1"/>
      </top>
      <bottom style="medium">
        <color auto="1"/>
      </bottom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/>
      <right style="thick">
        <color theme="1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rgb="FF000000"/>
      </right>
      <top/>
      <bottom style="thick">
        <color theme="1"/>
      </bottom>
      <diagonal/>
    </border>
    <border>
      <left style="thin">
        <color rgb="FF000000"/>
      </left>
      <right style="thick">
        <color theme="1"/>
      </right>
      <top/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/>
  </cellStyleXfs>
  <cellXfs count="322">
    <xf numFmtId="0" fontId="0" fillId="0" borderId="0" xfId="0"/>
    <xf numFmtId="164" fontId="4" fillId="0" borderId="0" xfId="2"/>
    <xf numFmtId="164" fontId="9" fillId="0" borderId="0" xfId="2" applyFont="1"/>
    <xf numFmtId="164" fontId="4" fillId="0" borderId="0" xfId="2" applyBorder="1"/>
    <xf numFmtId="164" fontId="10" fillId="0" borderId="0" xfId="2" applyFont="1" applyBorder="1"/>
    <xf numFmtId="164" fontId="11" fillId="0" borderId="0" xfId="2" applyFont="1" applyBorder="1" applyAlignment="1">
      <alignment horizontal="left"/>
    </xf>
    <xf numFmtId="164" fontId="10" fillId="0" borderId="0" xfId="2" applyFont="1" applyFill="1" applyBorder="1"/>
    <xf numFmtId="164" fontId="10" fillId="0" borderId="0" xfId="2" applyFont="1" applyBorder="1" applyAlignment="1">
      <alignment horizontal="center"/>
    </xf>
    <xf numFmtId="164" fontId="12" fillId="0" borderId="0" xfId="2" applyFont="1" applyBorder="1" applyAlignment="1">
      <alignment horizontal="left"/>
    </xf>
    <xf numFmtId="164" fontId="4" fillId="0" borderId="0" xfId="2" applyFill="1"/>
    <xf numFmtId="164" fontId="11" fillId="2" borderId="11" xfId="2" applyFont="1" applyFill="1" applyBorder="1" applyAlignment="1">
      <alignment horizontal="center"/>
    </xf>
    <xf numFmtId="164" fontId="13" fillId="2" borderId="12" xfId="2" applyFont="1" applyFill="1" applyBorder="1" applyAlignment="1">
      <alignment horizontal="center"/>
    </xf>
    <xf numFmtId="164" fontId="14" fillId="2" borderId="12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1" fillId="0" borderId="0" xfId="2" applyFont="1" applyFill="1"/>
    <xf numFmtId="164" fontId="12" fillId="0" borderId="0" xfId="2" applyFont="1" applyFill="1" applyAlignment="1">
      <alignment horizontal="center"/>
    </xf>
    <xf numFmtId="164" fontId="12" fillId="0" borderId="0" xfId="2" applyFont="1" applyFill="1" applyBorder="1" applyAlignment="1">
      <alignment horizontal="center"/>
    </xf>
    <xf numFmtId="164" fontId="8" fillId="0" borderId="0" xfId="2" applyFont="1" applyFill="1"/>
    <xf numFmtId="164" fontId="14" fillId="0" borderId="0" xfId="2" applyFont="1" applyFill="1" applyBorder="1" applyAlignment="1">
      <alignment horizontal="center"/>
    </xf>
    <xf numFmtId="164" fontId="14" fillId="0" borderId="0" xfId="2" applyFont="1" applyFill="1" applyBorder="1" applyAlignment="1">
      <alignment horizontal="left"/>
    </xf>
    <xf numFmtId="164" fontId="12" fillId="0" borderId="0" xfId="2" applyFont="1" applyFill="1" applyBorder="1"/>
    <xf numFmtId="164" fontId="12" fillId="0" borderId="13" xfId="2" applyFont="1" applyFill="1" applyBorder="1" applyAlignment="1">
      <alignment horizontal="left"/>
    </xf>
    <xf numFmtId="164" fontId="14" fillId="4" borderId="14" xfId="2" applyFont="1" applyFill="1" applyBorder="1" applyAlignment="1">
      <alignment horizontal="center"/>
    </xf>
    <xf numFmtId="164" fontId="4" fillId="0" borderId="11" xfId="2" applyBorder="1"/>
    <xf numFmtId="164" fontId="14" fillId="0" borderId="0" xfId="2" applyFont="1" applyFill="1" applyBorder="1"/>
    <xf numFmtId="164" fontId="10" fillId="0" borderId="0" xfId="2" applyFont="1"/>
    <xf numFmtId="164" fontId="15" fillId="0" borderId="0" xfId="2" applyFont="1"/>
    <xf numFmtId="164" fontId="16" fillId="0" borderId="0" xfId="2" applyFont="1"/>
    <xf numFmtId="164" fontId="12" fillId="0" borderId="0" xfId="2" applyFont="1" applyBorder="1" applyAlignment="1">
      <alignment horizontal="center"/>
    </xf>
    <xf numFmtId="164" fontId="8" fillId="0" borderId="0" xfId="2" applyFont="1" applyBorder="1"/>
    <xf numFmtId="164" fontId="13" fillId="2" borderId="15" xfId="2" applyFont="1" applyFill="1" applyBorder="1" applyAlignment="1">
      <alignment horizontal="center"/>
    </xf>
    <xf numFmtId="164" fontId="12" fillId="0" borderId="1" xfId="2" applyFont="1" applyBorder="1"/>
    <xf numFmtId="164" fontId="4" fillId="0" borderId="2" xfId="2" applyBorder="1"/>
    <xf numFmtId="164" fontId="14" fillId="0" borderId="3" xfId="2" applyFont="1" applyFill="1" applyBorder="1" applyAlignment="1">
      <alignment horizontal="left"/>
    </xf>
    <xf numFmtId="164" fontId="14" fillId="3" borderId="4" xfId="2" applyFont="1" applyFill="1" applyBorder="1" applyAlignment="1">
      <alignment horizontal="center"/>
    </xf>
    <xf numFmtId="164" fontId="14" fillId="0" borderId="0" xfId="2" applyFont="1" applyAlignment="1">
      <alignment wrapText="1"/>
    </xf>
    <xf numFmtId="164" fontId="12" fillId="5" borderId="11" xfId="2" applyFont="1" applyFill="1" applyBorder="1" applyAlignment="1">
      <alignment horizontal="center"/>
    </xf>
    <xf numFmtId="165" fontId="12" fillId="5" borderId="11" xfId="2" applyNumberFormat="1" applyFont="1" applyFill="1" applyBorder="1" applyAlignment="1">
      <alignment horizontal="center"/>
    </xf>
    <xf numFmtId="164" fontId="12" fillId="5" borderId="16" xfId="2" applyFont="1" applyFill="1" applyBorder="1" applyAlignment="1">
      <alignment horizontal="center"/>
    </xf>
    <xf numFmtId="164" fontId="4" fillId="0" borderId="17" xfId="2" applyBorder="1"/>
    <xf numFmtId="164" fontId="4" fillId="0" borderId="3" xfId="2" applyBorder="1"/>
    <xf numFmtId="164" fontId="14" fillId="0" borderId="2" xfId="2" applyFont="1" applyFill="1" applyBorder="1" applyAlignment="1">
      <alignment horizontal="center"/>
    </xf>
    <xf numFmtId="164" fontId="11" fillId="2" borderId="13" xfId="2" applyFont="1" applyFill="1" applyBorder="1" applyAlignment="1">
      <alignment horizontal="center"/>
    </xf>
    <xf numFmtId="164" fontId="11" fillId="2" borderId="14" xfId="2" applyFont="1" applyFill="1" applyBorder="1" applyAlignment="1">
      <alignment horizontal="center"/>
    </xf>
    <xf numFmtId="164" fontId="12" fillId="5" borderId="13" xfId="2" applyFont="1" applyFill="1" applyBorder="1" applyAlignment="1">
      <alignment horizontal="center"/>
    </xf>
    <xf numFmtId="164" fontId="12" fillId="5" borderId="14" xfId="2" applyFont="1" applyFill="1" applyBorder="1" applyAlignment="1">
      <alignment horizontal="center"/>
    </xf>
    <xf numFmtId="164" fontId="14" fillId="6" borderId="19" xfId="2" applyFont="1" applyFill="1" applyBorder="1" applyAlignment="1">
      <alignment horizontal="center"/>
    </xf>
    <xf numFmtId="164" fontId="14" fillId="6" borderId="20" xfId="2" applyFont="1" applyFill="1" applyBorder="1" applyAlignment="1">
      <alignment horizontal="center"/>
    </xf>
    <xf numFmtId="164" fontId="12" fillId="5" borderId="12" xfId="2" applyFont="1" applyFill="1" applyBorder="1" applyAlignment="1">
      <alignment horizontal="center"/>
    </xf>
    <xf numFmtId="164" fontId="12" fillId="5" borderId="21" xfId="2" applyFont="1" applyFill="1" applyBorder="1" applyAlignment="1">
      <alignment horizontal="center"/>
    </xf>
    <xf numFmtId="164" fontId="12" fillId="5" borderId="22" xfId="2" applyFont="1" applyFill="1" applyBorder="1" applyAlignment="1">
      <alignment horizontal="center"/>
    </xf>
    <xf numFmtId="164" fontId="11" fillId="7" borderId="23" xfId="2" applyFont="1" applyFill="1" applyBorder="1" applyAlignment="1">
      <alignment horizontal="center"/>
    </xf>
    <xf numFmtId="165" fontId="12" fillId="3" borderId="19" xfId="2" applyNumberFormat="1" applyFont="1" applyFill="1" applyBorder="1" applyAlignment="1">
      <alignment horizontal="center"/>
    </xf>
    <xf numFmtId="164" fontId="4" fillId="2" borderId="15" xfId="2" applyFill="1" applyBorder="1"/>
    <xf numFmtId="164" fontId="17" fillId="0" borderId="0" xfId="2" applyFont="1" applyFill="1" applyBorder="1" applyAlignment="1">
      <alignment horizontal="center"/>
    </xf>
    <xf numFmtId="164" fontId="18" fillId="0" borderId="0" xfId="2" applyFont="1"/>
    <xf numFmtId="164" fontId="1" fillId="6" borderId="19" xfId="2" applyFont="1" applyFill="1" applyBorder="1" applyAlignment="1">
      <alignment horizontal="left"/>
    </xf>
    <xf numFmtId="164" fontId="19" fillId="0" borderId="0" xfId="2" applyFont="1"/>
    <xf numFmtId="164" fontId="2" fillId="0" borderId="0" xfId="2" applyFont="1" applyFill="1"/>
    <xf numFmtId="164" fontId="14" fillId="6" borderId="11" xfId="2" applyFont="1" applyFill="1" applyBorder="1" applyAlignment="1">
      <alignment horizontal="center"/>
    </xf>
    <xf numFmtId="164" fontId="16" fillId="6" borderId="11" xfId="2" applyFont="1" applyFill="1" applyBorder="1"/>
    <xf numFmtId="164" fontId="12" fillId="5" borderId="23" xfId="2" applyFont="1" applyFill="1" applyBorder="1" applyAlignment="1">
      <alignment horizontal="center"/>
    </xf>
    <xf numFmtId="164" fontId="12" fillId="12" borderId="21" xfId="2" applyFont="1" applyFill="1" applyBorder="1" applyAlignment="1">
      <alignment horizontal="center"/>
    </xf>
    <xf numFmtId="164" fontId="13" fillId="6" borderId="12" xfId="2" applyFont="1" applyFill="1" applyBorder="1" applyAlignment="1">
      <alignment horizontal="center"/>
    </xf>
    <xf numFmtId="164" fontId="12" fillId="2" borderId="13" xfId="2" applyFont="1" applyFill="1" applyBorder="1" applyAlignment="1"/>
    <xf numFmtId="164" fontId="12" fillId="2" borderId="12" xfId="2" applyFont="1" applyFill="1" applyBorder="1" applyAlignment="1"/>
    <xf numFmtId="164" fontId="14" fillId="13" borderId="12" xfId="2" applyFont="1" applyFill="1" applyBorder="1" applyAlignment="1">
      <alignment horizontal="center"/>
    </xf>
    <xf numFmtId="164" fontId="14" fillId="13" borderId="15" xfId="2" applyFont="1" applyFill="1" applyBorder="1" applyAlignment="1">
      <alignment horizontal="center"/>
    </xf>
    <xf numFmtId="164" fontId="14" fillId="13" borderId="0" xfId="2" applyFont="1" applyFill="1" applyBorder="1" applyAlignment="1">
      <alignment horizontal="center"/>
    </xf>
    <xf numFmtId="164" fontId="12" fillId="13" borderId="12" xfId="2" applyFont="1" applyFill="1" applyBorder="1" applyAlignment="1"/>
    <xf numFmtId="164" fontId="12" fillId="13" borderId="15" xfId="2" applyFont="1" applyFill="1" applyBorder="1" applyAlignment="1"/>
    <xf numFmtId="164" fontId="14" fillId="13" borderId="9" xfId="2" applyFont="1" applyFill="1" applyBorder="1" applyAlignment="1">
      <alignment horizontal="center"/>
    </xf>
    <xf numFmtId="164" fontId="14" fillId="13" borderId="4" xfId="2" applyFont="1" applyFill="1" applyBorder="1" applyAlignment="1">
      <alignment horizontal="center"/>
    </xf>
    <xf numFmtId="165" fontId="12" fillId="5" borderId="16" xfId="2" applyNumberFormat="1" applyFont="1" applyFill="1" applyBorder="1" applyAlignment="1">
      <alignment horizontal="center"/>
    </xf>
    <xf numFmtId="164" fontId="12" fillId="5" borderId="16" xfId="2" applyFont="1" applyFill="1" applyBorder="1" applyAlignment="1">
      <alignment horizontal="center" wrapText="1"/>
    </xf>
    <xf numFmtId="164" fontId="12" fillId="5" borderId="18" xfId="2" applyFont="1" applyFill="1" applyBorder="1" applyAlignment="1">
      <alignment horizontal="center"/>
    </xf>
    <xf numFmtId="165" fontId="12" fillId="3" borderId="16" xfId="2" applyNumberFormat="1" applyFont="1" applyFill="1" applyBorder="1" applyAlignment="1">
      <alignment horizontal="center" wrapText="1"/>
    </xf>
    <xf numFmtId="165" fontId="12" fillId="5" borderId="16" xfId="2" applyNumberFormat="1" applyFont="1" applyFill="1" applyBorder="1" applyAlignment="1">
      <alignment horizontal="center" wrapText="1"/>
    </xf>
    <xf numFmtId="165" fontId="12" fillId="5" borderId="22" xfId="2" applyNumberFormat="1" applyFont="1" applyFill="1" applyBorder="1" applyAlignment="1">
      <alignment horizontal="center" wrapText="1"/>
    </xf>
    <xf numFmtId="164" fontId="12" fillId="5" borderId="32" xfId="2" applyFont="1" applyFill="1" applyBorder="1" applyAlignment="1">
      <alignment horizontal="center"/>
    </xf>
    <xf numFmtId="164" fontId="14" fillId="6" borderId="4" xfId="2" applyFont="1" applyFill="1" applyBorder="1" applyAlignment="1">
      <alignment horizontal="center"/>
    </xf>
    <xf numFmtId="164" fontId="14" fillId="6" borderId="13" xfId="2" applyFont="1" applyFill="1" applyBorder="1" applyAlignment="1">
      <alignment horizontal="center"/>
    </xf>
    <xf numFmtId="164" fontId="12" fillId="13" borderId="4" xfId="2" applyFont="1" applyFill="1" applyBorder="1" applyAlignment="1"/>
    <xf numFmtId="164" fontId="4" fillId="0" borderId="0" xfId="2" applyAlignment="1">
      <alignment horizontal="left"/>
    </xf>
    <xf numFmtId="0" fontId="0" fillId="0" borderId="0" xfId="0" applyFill="1"/>
    <xf numFmtId="164" fontId="4" fillId="0" borderId="40" xfId="2" applyFill="1" applyBorder="1" applyAlignment="1">
      <alignment horizontal="center" vertical="center"/>
    </xf>
    <xf numFmtId="164" fontId="4" fillId="0" borderId="44" xfId="2" applyBorder="1" applyAlignment="1">
      <alignment horizontal="center" vertical="center"/>
    </xf>
    <xf numFmtId="164" fontId="20" fillId="0" borderId="0" xfId="2" applyFont="1"/>
    <xf numFmtId="164" fontId="4" fillId="0" borderId="43" xfId="2" applyFill="1" applyBorder="1" applyAlignment="1">
      <alignment horizontal="center" vertical="center"/>
    </xf>
    <xf numFmtId="164" fontId="4" fillId="0" borderId="45" xfId="2" applyFill="1" applyBorder="1" applyAlignment="1">
      <alignment horizontal="center" vertical="center"/>
    </xf>
    <xf numFmtId="164" fontId="1" fillId="21" borderId="11" xfId="2" applyFont="1" applyFill="1" applyBorder="1" applyAlignment="1">
      <alignment horizontal="center"/>
    </xf>
    <xf numFmtId="164" fontId="4" fillId="15" borderId="4" xfId="2" applyFill="1" applyBorder="1" applyAlignment="1">
      <alignment horizontal="center"/>
    </xf>
    <xf numFmtId="164" fontId="4" fillId="16" borderId="34" xfId="2" applyFill="1" applyBorder="1" applyAlignment="1">
      <alignment horizontal="center"/>
    </xf>
    <xf numFmtId="164" fontId="4" fillId="14" borderId="35" xfId="2" applyFill="1" applyBorder="1" applyAlignment="1">
      <alignment horizontal="center"/>
    </xf>
    <xf numFmtId="164" fontId="4" fillId="0" borderId="30" xfId="2" applyFill="1" applyBorder="1" applyAlignment="1">
      <alignment horizontal="center" vertical="center"/>
    </xf>
    <xf numFmtId="164" fontId="4" fillId="0" borderId="43" xfId="2" applyBorder="1" applyAlignment="1">
      <alignment horizontal="center" vertical="center"/>
    </xf>
    <xf numFmtId="164" fontId="22" fillId="0" borderId="0" xfId="1" applyFont="1" applyFill="1" applyBorder="1" applyAlignment="1" applyProtection="1"/>
    <xf numFmtId="164" fontId="23" fillId="0" borderId="0" xfId="2" applyFont="1"/>
    <xf numFmtId="0" fontId="6" fillId="0" borderId="0" xfId="5" applyFont="1" applyAlignment="1" applyProtection="1"/>
    <xf numFmtId="0" fontId="6" fillId="0" borderId="0" xfId="5" applyFont="1" applyFill="1" applyAlignment="1" applyProtection="1"/>
    <xf numFmtId="164" fontId="21" fillId="0" borderId="0" xfId="2" applyFont="1"/>
    <xf numFmtId="164" fontId="9" fillId="0" borderId="0" xfId="2" applyFont="1" applyBorder="1"/>
    <xf numFmtId="164" fontId="23" fillId="0" borderId="0" xfId="2" applyFont="1" applyBorder="1"/>
    <xf numFmtId="164" fontId="24" fillId="6" borderId="4" xfId="2" applyFont="1" applyFill="1" applyBorder="1" applyAlignment="1">
      <alignment horizontal="center"/>
    </xf>
    <xf numFmtId="164" fontId="12" fillId="6" borderId="0" xfId="2" applyFont="1" applyFill="1" applyBorder="1" applyAlignment="1">
      <alignment horizontal="center"/>
    </xf>
    <xf numFmtId="164" fontId="24" fillId="6" borderId="13" xfId="2" applyFont="1" applyFill="1" applyBorder="1" applyAlignment="1">
      <alignment horizontal="center"/>
    </xf>
    <xf numFmtId="164" fontId="24" fillId="6" borderId="12" xfId="2" applyFont="1" applyFill="1" applyBorder="1" applyAlignment="1">
      <alignment horizontal="center" vertical="center"/>
    </xf>
    <xf numFmtId="164" fontId="12" fillId="6" borderId="4" xfId="2" applyFont="1" applyFill="1" applyBorder="1" applyAlignment="1">
      <alignment horizontal="center"/>
    </xf>
    <xf numFmtId="164" fontId="12" fillId="6" borderId="15" xfId="2" applyFont="1" applyFill="1" applyBorder="1" applyAlignment="1">
      <alignment horizontal="center"/>
    </xf>
    <xf numFmtId="164" fontId="12" fillId="6" borderId="11" xfId="2" applyFont="1" applyFill="1" applyBorder="1" applyAlignment="1">
      <alignment horizontal="center"/>
    </xf>
    <xf numFmtId="164" fontId="24" fillId="6" borderId="11" xfId="2" applyFont="1" applyFill="1" applyBorder="1" applyAlignment="1">
      <alignment horizontal="center"/>
    </xf>
    <xf numFmtId="164" fontId="24" fillId="6" borderId="19" xfId="2" applyFont="1" applyFill="1" applyBorder="1" applyAlignment="1">
      <alignment horizontal="center"/>
    </xf>
    <xf numFmtId="164" fontId="24" fillId="3" borderId="19" xfId="2" applyFont="1" applyFill="1" applyBorder="1" applyAlignment="1">
      <alignment horizontal="center"/>
    </xf>
    <xf numFmtId="164" fontId="24" fillId="3" borderId="12" xfId="2" applyFont="1" applyFill="1" applyBorder="1" applyAlignment="1">
      <alignment horizontal="center"/>
    </xf>
    <xf numFmtId="164" fontId="24" fillId="3" borderId="32" xfId="2" applyFont="1" applyFill="1" applyBorder="1" applyAlignment="1">
      <alignment horizontal="center"/>
    </xf>
    <xf numFmtId="164" fontId="4" fillId="21" borderId="4" xfId="2" applyFill="1" applyBorder="1" applyAlignment="1">
      <alignment horizontal="center"/>
    </xf>
    <xf numFmtId="164" fontId="4" fillId="0" borderId="21" xfId="2" applyFill="1" applyBorder="1" applyAlignment="1">
      <alignment horizontal="center" vertical="center"/>
    </xf>
    <xf numFmtId="164" fontId="4" fillId="0" borderId="40" xfId="2" applyFont="1" applyFill="1" applyBorder="1" applyAlignment="1">
      <alignment horizontal="center" vertical="center"/>
    </xf>
    <xf numFmtId="164" fontId="20" fillId="0" borderId="0" xfId="2" applyFont="1" applyAlignment="1">
      <alignment horizontal="center"/>
    </xf>
    <xf numFmtId="164" fontId="4" fillId="13" borderId="57" xfId="2" applyFill="1" applyBorder="1"/>
    <xf numFmtId="164" fontId="20" fillId="13" borderId="58" xfId="2" applyFont="1" applyFill="1" applyBorder="1" applyAlignment="1">
      <alignment horizontal="center" vertical="center"/>
    </xf>
    <xf numFmtId="164" fontId="20" fillId="13" borderId="59" xfId="2" applyFont="1" applyFill="1" applyBorder="1" applyAlignment="1">
      <alignment horizontal="center" vertical="center"/>
    </xf>
    <xf numFmtId="164" fontId="4" fillId="0" borderId="34" xfId="2" applyBorder="1"/>
    <xf numFmtId="164" fontId="4" fillId="0" borderId="62" xfId="2" applyBorder="1" applyAlignment="1">
      <alignment horizontal="center" vertical="center"/>
    </xf>
    <xf numFmtId="164" fontId="4" fillId="13" borderId="47" xfId="2" applyFill="1" applyBorder="1"/>
    <xf numFmtId="164" fontId="20" fillId="13" borderId="38" xfId="2" applyFont="1" applyFill="1" applyBorder="1" applyAlignment="1">
      <alignment horizontal="center" vertical="center"/>
    </xf>
    <xf numFmtId="164" fontId="20" fillId="13" borderId="75" xfId="2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/>
    </xf>
    <xf numFmtId="164" fontId="4" fillId="0" borderId="62" xfId="2" applyFill="1" applyBorder="1" applyAlignment="1">
      <alignment horizontal="center" vertical="center"/>
    </xf>
    <xf numFmtId="164" fontId="4" fillId="0" borderId="64" xfId="2" applyFill="1" applyBorder="1" applyAlignment="1">
      <alignment horizontal="center" vertical="center"/>
    </xf>
    <xf numFmtId="164" fontId="4" fillId="17" borderId="34" xfId="2" applyFill="1" applyBorder="1" applyAlignment="1">
      <alignment horizontal="center"/>
    </xf>
    <xf numFmtId="164" fontId="4" fillId="18" borderId="35" xfId="2" applyFill="1" applyBorder="1" applyAlignment="1">
      <alignment horizontal="center"/>
    </xf>
    <xf numFmtId="164" fontId="4" fillId="13" borderId="36" xfId="2" applyFill="1" applyBorder="1"/>
    <xf numFmtId="164" fontId="20" fillId="13" borderId="48" xfId="2" applyFont="1" applyFill="1" applyBorder="1" applyAlignment="1">
      <alignment horizontal="center" vertical="center"/>
    </xf>
    <xf numFmtId="164" fontId="4" fillId="32" borderId="83" xfId="2" applyFill="1" applyBorder="1" applyAlignment="1">
      <alignment horizontal="center" vertical="center"/>
    </xf>
    <xf numFmtId="164" fontId="4" fillId="0" borderId="84" xfId="2" applyFont="1" applyBorder="1" applyAlignment="1">
      <alignment horizontal="center" vertical="center"/>
    </xf>
    <xf numFmtId="164" fontId="4" fillId="0" borderId="85" xfId="2" applyFont="1" applyBorder="1" applyAlignment="1">
      <alignment horizontal="center" vertical="center"/>
    </xf>
    <xf numFmtId="164" fontId="4" fillId="0" borderId="64" xfId="2" applyBorder="1" applyAlignment="1">
      <alignment horizontal="center" vertical="center"/>
    </xf>
    <xf numFmtId="164" fontId="4" fillId="0" borderId="42" xfId="2" applyBorder="1" applyAlignment="1">
      <alignment horizontal="center" vertical="center"/>
    </xf>
    <xf numFmtId="164" fontId="4" fillId="0" borderId="61" xfId="2" applyBorder="1" applyAlignment="1">
      <alignment horizontal="center" vertical="center"/>
    </xf>
    <xf numFmtId="164" fontId="4" fillId="0" borderId="71" xfId="2" applyBorder="1" applyAlignment="1">
      <alignment horizontal="center" vertical="center"/>
    </xf>
    <xf numFmtId="164" fontId="0" fillId="0" borderId="0" xfId="2" applyFont="1"/>
    <xf numFmtId="164" fontId="25" fillId="0" borderId="0" xfId="2" applyFont="1"/>
    <xf numFmtId="164" fontId="4" fillId="0" borderId="90" xfId="2" applyFill="1" applyBorder="1"/>
    <xf numFmtId="164" fontId="4" fillId="27" borderId="44" xfId="2" applyFill="1" applyBorder="1" applyAlignment="1">
      <alignment horizontal="center"/>
    </xf>
    <xf numFmtId="164" fontId="4" fillId="28" borderId="43" xfId="2" applyFill="1" applyBorder="1" applyAlignment="1">
      <alignment horizontal="center"/>
    </xf>
    <xf numFmtId="164" fontId="4" fillId="0" borderId="44" xfId="2" applyFill="1" applyBorder="1"/>
    <xf numFmtId="164" fontId="4" fillId="34" borderId="43" xfId="2" applyFill="1" applyBorder="1" applyAlignment="1">
      <alignment horizontal="center"/>
    </xf>
    <xf numFmtId="164" fontId="4" fillId="31" borderId="46" xfId="2" applyFill="1" applyBorder="1" applyAlignment="1">
      <alignment horizontal="center"/>
    </xf>
    <xf numFmtId="164" fontId="6" fillId="0" borderId="0" xfId="5" applyNumberFormat="1" applyFill="1" applyBorder="1" applyAlignment="1" applyProtection="1"/>
    <xf numFmtId="164" fontId="20" fillId="0" borderId="0" xfId="2" applyFont="1" applyBorder="1"/>
    <xf numFmtId="164" fontId="14" fillId="14" borderId="31" xfId="2" applyFont="1" applyFill="1" applyBorder="1" applyAlignment="1">
      <alignment horizontal="center"/>
    </xf>
    <xf numFmtId="164" fontId="14" fillId="28" borderId="11" xfId="2" applyFont="1" applyFill="1" applyBorder="1" applyAlignment="1">
      <alignment horizontal="center"/>
    </xf>
    <xf numFmtId="164" fontId="14" fillId="16" borderId="31" xfId="2" applyFont="1" applyFill="1" applyBorder="1" applyAlignment="1">
      <alignment horizontal="center"/>
    </xf>
    <xf numFmtId="164" fontId="14" fillId="15" borderId="11" xfId="2" applyFont="1" applyFill="1" applyBorder="1" applyAlignment="1">
      <alignment horizontal="center"/>
    </xf>
    <xf numFmtId="164" fontId="14" fillId="26" borderId="11" xfId="2" applyFont="1" applyFill="1" applyBorder="1" applyAlignment="1">
      <alignment horizontal="center"/>
    </xf>
    <xf numFmtId="164" fontId="14" fillId="8" borderId="31" xfId="2" applyFont="1" applyFill="1" applyBorder="1" applyAlignment="1">
      <alignment horizontal="center"/>
    </xf>
    <xf numFmtId="164" fontId="1" fillId="32" borderId="4" xfId="2" applyFont="1" applyFill="1" applyBorder="1" applyAlignment="1">
      <alignment horizontal="center"/>
    </xf>
    <xf numFmtId="164" fontId="14" fillId="30" borderId="11" xfId="2" applyFont="1" applyFill="1" applyBorder="1" applyAlignment="1">
      <alignment horizontal="center"/>
    </xf>
    <xf numFmtId="164" fontId="14" fillId="30" borderId="31" xfId="2" applyFont="1" applyFill="1" applyBorder="1" applyAlignment="1">
      <alignment horizontal="center"/>
    </xf>
    <xf numFmtId="164" fontId="1" fillId="30" borderId="4" xfId="2" applyFont="1" applyFill="1" applyBorder="1" applyAlignment="1">
      <alignment horizontal="center"/>
    </xf>
    <xf numFmtId="164" fontId="1" fillId="18" borderId="11" xfId="2" applyFont="1" applyFill="1" applyBorder="1" applyAlignment="1">
      <alignment horizontal="center"/>
    </xf>
    <xf numFmtId="164" fontId="14" fillId="35" borderId="11" xfId="2" applyFont="1" applyFill="1" applyBorder="1" applyAlignment="1">
      <alignment horizontal="center"/>
    </xf>
    <xf numFmtId="164" fontId="14" fillId="34" borderId="11" xfId="2" applyFont="1" applyFill="1" applyBorder="1" applyAlignment="1">
      <alignment horizontal="center"/>
    </xf>
    <xf numFmtId="164" fontId="1" fillId="36" borderId="11" xfId="2" applyFont="1" applyFill="1" applyBorder="1" applyAlignment="1">
      <alignment horizontal="center"/>
    </xf>
    <xf numFmtId="164" fontId="14" fillId="36" borderId="11" xfId="2" applyFont="1" applyFill="1" applyBorder="1" applyAlignment="1">
      <alignment horizontal="center"/>
    </xf>
    <xf numFmtId="164" fontId="1" fillId="27" borderId="11" xfId="2" applyFont="1" applyFill="1" applyBorder="1" applyAlignment="1">
      <alignment horizontal="center"/>
    </xf>
    <xf numFmtId="164" fontId="1" fillId="24" borderId="11" xfId="2" applyFont="1" applyFill="1" applyBorder="1" applyAlignment="1">
      <alignment horizontal="center"/>
    </xf>
    <xf numFmtId="164" fontId="1" fillId="19" borderId="11" xfId="2" applyFont="1" applyFill="1" applyBorder="1" applyAlignment="1">
      <alignment horizontal="center"/>
    </xf>
    <xf numFmtId="164" fontId="26" fillId="0" borderId="0" xfId="2" applyFont="1"/>
    <xf numFmtId="164" fontId="26" fillId="0" borderId="0" xfId="2" applyFont="1" applyFill="1"/>
    <xf numFmtId="164" fontId="27" fillId="0" borderId="0" xfId="2" applyFont="1"/>
    <xf numFmtId="164" fontId="1" fillId="10" borderId="11" xfId="2" applyFont="1" applyFill="1" applyBorder="1" applyAlignment="1">
      <alignment horizontal="center"/>
    </xf>
    <xf numFmtId="164" fontId="14" fillId="17" borderId="11" xfId="2" applyFont="1" applyFill="1" applyBorder="1" applyAlignment="1">
      <alignment horizontal="center"/>
    </xf>
    <xf numFmtId="164" fontId="14" fillId="13" borderId="3" xfId="2" applyFont="1" applyFill="1" applyBorder="1" applyAlignment="1">
      <alignment horizontal="center"/>
    </xf>
    <xf numFmtId="164" fontId="10" fillId="17" borderId="60" xfId="2" applyFont="1" applyFill="1" applyBorder="1" applyAlignment="1">
      <alignment horizontal="center"/>
    </xf>
    <xf numFmtId="164" fontId="10" fillId="17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left"/>
    </xf>
    <xf numFmtId="164" fontId="10" fillId="0" borderId="33" xfId="2" applyFont="1" applyBorder="1" applyAlignment="1">
      <alignment horizontal="left"/>
    </xf>
    <xf numFmtId="164" fontId="10" fillId="18" borderId="60" xfId="2" applyFont="1" applyFill="1" applyBorder="1" applyAlignment="1">
      <alignment horizontal="center"/>
    </xf>
    <xf numFmtId="164" fontId="10" fillId="18" borderId="0" xfId="2" applyFont="1" applyFill="1" applyBorder="1" applyAlignment="1">
      <alignment horizontal="center"/>
    </xf>
    <xf numFmtId="164" fontId="10" fillId="0" borderId="53" xfId="2" applyFont="1" applyFill="1" applyBorder="1" applyAlignment="1">
      <alignment horizontal="left"/>
    </xf>
    <xf numFmtId="164" fontId="10" fillId="0" borderId="52" xfId="2" applyFont="1" applyFill="1" applyBorder="1" applyAlignment="1">
      <alignment horizontal="left"/>
    </xf>
    <xf numFmtId="164" fontId="10" fillId="0" borderId="54" xfId="2" applyFont="1" applyFill="1" applyBorder="1" applyAlignment="1">
      <alignment horizontal="left"/>
    </xf>
    <xf numFmtId="164" fontId="10" fillId="13" borderId="74" xfId="2" applyFont="1" applyFill="1" applyBorder="1" applyAlignment="1">
      <alignment horizontal="center"/>
    </xf>
    <xf numFmtId="164" fontId="10" fillId="13" borderId="37" xfId="2" applyFont="1" applyFill="1" applyBorder="1" applyAlignment="1">
      <alignment horizontal="center"/>
    </xf>
    <xf numFmtId="164" fontId="11" fillId="13" borderId="80" xfId="2" applyFont="1" applyFill="1" applyBorder="1" applyAlignment="1">
      <alignment horizontal="left"/>
    </xf>
    <xf numFmtId="164" fontId="11" fillId="13" borderId="36" xfId="2" applyFont="1" applyFill="1" applyBorder="1" applyAlignment="1">
      <alignment horizontal="left"/>
    </xf>
    <xf numFmtId="164" fontId="11" fillId="13" borderId="37" xfId="2" applyFont="1" applyFill="1" applyBorder="1" applyAlignment="1">
      <alignment horizontal="left"/>
    </xf>
    <xf numFmtId="164" fontId="10" fillId="32" borderId="81" xfId="2" applyFont="1" applyFill="1" applyBorder="1" applyAlignment="1">
      <alignment horizontal="center"/>
    </xf>
    <xf numFmtId="164" fontId="10" fillId="32" borderId="82" xfId="2" applyFont="1" applyFill="1" applyBorder="1" applyAlignment="1">
      <alignment horizontal="center"/>
    </xf>
    <xf numFmtId="164" fontId="10" fillId="0" borderId="86" xfId="2" applyFont="1" applyFill="1" applyBorder="1" applyAlignment="1">
      <alignment horizontal="left"/>
    </xf>
    <xf numFmtId="164" fontId="10" fillId="0" borderId="87" xfId="2" applyFont="1" applyFill="1" applyBorder="1" applyAlignment="1">
      <alignment horizontal="left"/>
    </xf>
    <xf numFmtId="164" fontId="10" fillId="0" borderId="82" xfId="2" applyFont="1" applyFill="1" applyBorder="1" applyAlignment="1">
      <alignment horizontal="left"/>
    </xf>
    <xf numFmtId="164" fontId="10" fillId="35" borderId="60" xfId="2" applyFont="1" applyFill="1" applyBorder="1" applyAlignment="1">
      <alignment horizontal="center"/>
    </xf>
    <xf numFmtId="164" fontId="10" fillId="35" borderId="33" xfId="2" applyFont="1" applyFill="1" applyBorder="1" applyAlignment="1">
      <alignment horizontal="center"/>
    </xf>
    <xf numFmtId="164" fontId="10" fillId="0" borderId="51" xfId="2" applyFont="1" applyFill="1" applyBorder="1" applyAlignment="1">
      <alignment horizontal="left"/>
    </xf>
    <xf numFmtId="164" fontId="10" fillId="0" borderId="5" xfId="2" applyFont="1" applyFill="1" applyBorder="1" applyAlignment="1">
      <alignment horizontal="left"/>
    </xf>
    <xf numFmtId="164" fontId="10" fillId="13" borderId="36" xfId="2" applyFont="1" applyFill="1" applyBorder="1" applyAlignment="1">
      <alignment horizontal="center"/>
    </xf>
    <xf numFmtId="164" fontId="10" fillId="16" borderId="60" xfId="2" applyFont="1" applyFill="1" applyBorder="1" applyAlignment="1">
      <alignment horizontal="center"/>
    </xf>
    <xf numFmtId="164" fontId="10" fillId="16" borderId="0" xfId="2" applyFont="1" applyFill="1" applyBorder="1" applyAlignment="1">
      <alignment horizontal="center"/>
    </xf>
    <xf numFmtId="164" fontId="10" fillId="0" borderId="8" xfId="2" applyFont="1" applyBorder="1" applyAlignment="1">
      <alignment horizontal="left"/>
    </xf>
    <xf numFmtId="164" fontId="10" fillId="14" borderId="60" xfId="2" applyFont="1" applyFill="1" applyBorder="1" applyAlignment="1">
      <alignment horizontal="center"/>
    </xf>
    <xf numFmtId="164" fontId="10" fillId="14" borderId="0" xfId="2" applyFont="1" applyFill="1" applyBorder="1" applyAlignment="1">
      <alignment horizontal="center"/>
    </xf>
    <xf numFmtId="164" fontId="10" fillId="0" borderId="8" xfId="2" applyFont="1" applyFill="1" applyBorder="1" applyAlignment="1">
      <alignment horizontal="left"/>
    </xf>
    <xf numFmtId="164" fontId="10" fillId="0" borderId="0" xfId="2" applyFont="1" applyFill="1" applyBorder="1" applyAlignment="1">
      <alignment horizontal="left"/>
    </xf>
    <xf numFmtId="164" fontId="10" fillId="0" borderId="33" xfId="2" applyFont="1" applyFill="1" applyBorder="1" applyAlignment="1">
      <alignment horizontal="left"/>
    </xf>
    <xf numFmtId="164" fontId="10" fillId="0" borderId="60" xfId="2" applyFont="1" applyFill="1" applyBorder="1" applyAlignment="1">
      <alignment horizontal="center"/>
    </xf>
    <xf numFmtId="164" fontId="10" fillId="0" borderId="33" xfId="2" applyFont="1" applyFill="1" applyBorder="1" applyAlignment="1">
      <alignment horizontal="center"/>
    </xf>
    <xf numFmtId="164" fontId="10" fillId="27" borderId="60" xfId="2" applyFont="1" applyFill="1" applyBorder="1" applyAlignment="1">
      <alignment horizontal="center"/>
    </xf>
    <xf numFmtId="164" fontId="10" fillId="27" borderId="33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4" fontId="10" fillId="28" borderId="63" xfId="2" applyFont="1" applyFill="1" applyBorder="1" applyAlignment="1">
      <alignment horizontal="center"/>
    </xf>
    <xf numFmtId="164" fontId="10" fillId="28" borderId="7" xfId="2" applyFont="1" applyFill="1" applyBorder="1" applyAlignment="1">
      <alignment horizontal="center"/>
    </xf>
    <xf numFmtId="164" fontId="10" fillId="0" borderId="78" xfId="2" applyFont="1" applyFill="1" applyBorder="1" applyAlignment="1">
      <alignment horizontal="center"/>
    </xf>
    <xf numFmtId="164" fontId="10" fillId="0" borderId="10" xfId="2" applyFont="1" applyFill="1" applyBorder="1" applyAlignment="1">
      <alignment horizontal="center"/>
    </xf>
    <xf numFmtId="164" fontId="10" fillId="0" borderId="6" xfId="2" applyFont="1" applyFill="1" applyBorder="1" applyAlignment="1">
      <alignment horizontal="left"/>
    </xf>
    <xf numFmtId="164" fontId="10" fillId="34" borderId="60" xfId="2" applyFont="1" applyFill="1" applyBorder="1" applyAlignment="1">
      <alignment horizontal="center"/>
    </xf>
    <xf numFmtId="164" fontId="10" fillId="34" borderId="33" xfId="2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164" fontId="4" fillId="0" borderId="78" xfId="2" applyFill="1" applyBorder="1" applyAlignment="1">
      <alignment horizontal="center"/>
    </xf>
    <xf numFmtId="164" fontId="4" fillId="0" borderId="6" xfId="2" applyFill="1" applyBorder="1" applyAlignment="1">
      <alignment horizontal="center"/>
    </xf>
    <xf numFmtId="164" fontId="10" fillId="0" borderId="94" xfId="2" applyFont="1" applyBorder="1" applyAlignment="1">
      <alignment horizontal="left"/>
    </xf>
    <xf numFmtId="164" fontId="10" fillId="0" borderId="6" xfId="2" applyFont="1" applyBorder="1" applyAlignment="1">
      <alignment horizontal="left"/>
    </xf>
    <xf numFmtId="164" fontId="10" fillId="0" borderId="10" xfId="2" applyFont="1" applyBorder="1" applyAlignment="1">
      <alignment horizontal="left"/>
    </xf>
    <xf numFmtId="164" fontId="4" fillId="10" borderId="35" xfId="2" applyFill="1" applyBorder="1" applyAlignment="1">
      <alignment horizontal="center" vertical="center"/>
    </xf>
    <xf numFmtId="164" fontId="4" fillId="10" borderId="89" xfId="2" applyFill="1" applyBorder="1" applyAlignment="1">
      <alignment horizontal="center" vertical="center"/>
    </xf>
    <xf numFmtId="164" fontId="4" fillId="0" borderId="35" xfId="2" applyBorder="1" applyAlignment="1">
      <alignment horizontal="center" vertical="center"/>
    </xf>
    <xf numFmtId="164" fontId="4" fillId="0" borderId="89" xfId="2" applyBorder="1" applyAlignment="1">
      <alignment horizontal="center" vertical="center"/>
    </xf>
    <xf numFmtId="164" fontId="4" fillId="0" borderId="79" xfId="2" applyBorder="1" applyAlignment="1">
      <alignment horizontal="center" vertical="center"/>
    </xf>
    <xf numFmtId="164" fontId="4" fillId="0" borderId="76" xfId="2" applyBorder="1" applyAlignment="1">
      <alignment horizontal="center" vertical="center"/>
    </xf>
    <xf numFmtId="164" fontId="10" fillId="10" borderId="60" xfId="2" applyFont="1" applyFill="1" applyBorder="1" applyAlignment="1">
      <alignment horizontal="center"/>
    </xf>
    <xf numFmtId="164" fontId="10" fillId="10" borderId="0" xfId="2" applyFont="1" applyFill="1" applyBorder="1" applyAlignment="1">
      <alignment horizontal="center"/>
    </xf>
    <xf numFmtId="164" fontId="10" fillId="0" borderId="51" xfId="2" applyFont="1" applyBorder="1" applyAlignment="1">
      <alignment horizontal="left"/>
    </xf>
    <xf numFmtId="164" fontId="10" fillId="0" borderId="5" xfId="2" applyFont="1" applyBorder="1" applyAlignment="1">
      <alignment horizontal="left"/>
    </xf>
    <xf numFmtId="164" fontId="11" fillId="13" borderId="74" xfId="2" applyFont="1" applyFill="1" applyBorder="1" applyAlignment="1">
      <alignment horizontal="center"/>
    </xf>
    <xf numFmtId="164" fontId="11" fillId="13" borderId="36" xfId="2" applyFont="1" applyFill="1" applyBorder="1" applyAlignment="1">
      <alignment horizontal="center"/>
    </xf>
    <xf numFmtId="164" fontId="11" fillId="0" borderId="78" xfId="2" applyFont="1" applyFill="1" applyBorder="1" applyAlignment="1">
      <alignment horizontal="center"/>
    </xf>
    <xf numFmtId="164" fontId="11" fillId="0" borderId="6" xfId="2" applyFont="1" applyFill="1" applyBorder="1" applyAlignment="1">
      <alignment horizontal="center"/>
    </xf>
    <xf numFmtId="164" fontId="4" fillId="0" borderId="94" xfId="2" applyBorder="1" applyAlignment="1">
      <alignment horizontal="left"/>
    </xf>
    <xf numFmtId="164" fontId="4" fillId="0" borderId="6" xfId="2" applyBorder="1" applyAlignment="1">
      <alignment horizontal="left"/>
    </xf>
    <xf numFmtId="164" fontId="4" fillId="0" borderId="10" xfId="2" applyBorder="1" applyAlignment="1">
      <alignment horizontal="left"/>
    </xf>
    <xf numFmtId="164" fontId="4" fillId="24" borderId="35" xfId="2" applyFill="1" applyBorder="1" applyAlignment="1">
      <alignment horizontal="center" vertical="center"/>
    </xf>
    <xf numFmtId="164" fontId="4" fillId="24" borderId="34" xfId="2" applyFill="1" applyBorder="1" applyAlignment="1">
      <alignment horizontal="center" vertical="center"/>
    </xf>
    <xf numFmtId="164" fontId="4" fillId="0" borderId="34" xfId="2" applyBorder="1" applyAlignment="1">
      <alignment horizontal="center" vertical="center"/>
    </xf>
    <xf numFmtId="164" fontId="4" fillId="0" borderId="77" xfId="2" applyBorder="1" applyAlignment="1">
      <alignment horizontal="center" vertical="center"/>
    </xf>
    <xf numFmtId="164" fontId="11" fillId="23" borderId="63" xfId="2" applyFont="1" applyFill="1" applyBorder="1" applyAlignment="1">
      <alignment horizontal="center"/>
    </xf>
    <xf numFmtId="164" fontId="11" fillId="23" borderId="5" xfId="2" applyFont="1" applyFill="1" applyBorder="1" applyAlignment="1">
      <alignment horizontal="center"/>
    </xf>
    <xf numFmtId="164" fontId="10" fillId="0" borderId="28" xfId="2" applyFont="1" applyBorder="1" applyAlignment="1">
      <alignment horizontal="left"/>
    </xf>
    <xf numFmtId="164" fontId="4" fillId="19" borderId="35" xfId="2" applyFill="1" applyBorder="1" applyAlignment="1">
      <alignment horizontal="center" vertical="center"/>
    </xf>
    <xf numFmtId="164" fontId="4" fillId="19" borderId="34" xfId="2" applyFill="1" applyBorder="1" applyAlignment="1">
      <alignment horizontal="center" vertical="center"/>
    </xf>
    <xf numFmtId="164" fontId="11" fillId="33" borderId="63" xfId="2" applyFont="1" applyFill="1" applyBorder="1" applyAlignment="1">
      <alignment horizontal="center"/>
    </xf>
    <xf numFmtId="164" fontId="11" fillId="33" borderId="5" xfId="2" applyFont="1" applyFill="1" applyBorder="1" applyAlignment="1">
      <alignment horizontal="center"/>
    </xf>
    <xf numFmtId="164" fontId="10" fillId="0" borderId="7" xfId="2" applyFont="1" applyBorder="1" applyAlignment="1">
      <alignment horizontal="left"/>
    </xf>
    <xf numFmtId="164" fontId="20" fillId="13" borderId="74" xfId="2" applyFont="1" applyFill="1" applyBorder="1" applyAlignment="1">
      <alignment horizontal="center"/>
    </xf>
    <xf numFmtId="164" fontId="20" fillId="13" borderId="36" xfId="2" applyFont="1" applyFill="1" applyBorder="1" applyAlignment="1">
      <alignment horizontal="center"/>
    </xf>
    <xf numFmtId="164" fontId="20" fillId="13" borderId="36" xfId="2" applyFont="1" applyFill="1" applyBorder="1" applyAlignment="1">
      <alignment horizontal="left"/>
    </xf>
    <xf numFmtId="164" fontId="11" fillId="0" borderId="60" xfId="2" applyFont="1" applyFill="1" applyBorder="1" applyAlignment="1">
      <alignment horizontal="center"/>
    </xf>
    <xf numFmtId="164" fontId="11" fillId="0" borderId="0" xfId="2" applyFont="1" applyFill="1" applyBorder="1" applyAlignment="1">
      <alignment horizontal="center"/>
    </xf>
    <xf numFmtId="164" fontId="4" fillId="0" borderId="91" xfId="2" applyBorder="1" applyAlignment="1">
      <alignment horizontal="left"/>
    </xf>
    <xf numFmtId="164" fontId="4" fillId="0" borderId="92" xfId="2" applyBorder="1" applyAlignment="1">
      <alignment horizontal="left"/>
    </xf>
    <xf numFmtId="164" fontId="4" fillId="0" borderId="93" xfId="2" applyBorder="1" applyAlignment="1">
      <alignment horizontal="left"/>
    </xf>
    <xf numFmtId="164" fontId="4" fillId="30" borderId="88" xfId="2" applyFill="1" applyBorder="1" applyAlignment="1">
      <alignment horizontal="center" vertical="center"/>
    </xf>
    <xf numFmtId="164" fontId="4" fillId="30" borderId="34" xfId="2" applyFill="1" applyBorder="1" applyAlignment="1">
      <alignment horizontal="center" vertical="center"/>
    </xf>
    <xf numFmtId="164" fontId="4" fillId="0" borderId="88" xfId="2" applyBorder="1" applyAlignment="1">
      <alignment horizontal="center" vertical="center"/>
    </xf>
    <xf numFmtId="164" fontId="11" fillId="29" borderId="63" xfId="2" applyFont="1" applyFill="1" applyBorder="1" applyAlignment="1">
      <alignment horizontal="center"/>
    </xf>
    <xf numFmtId="164" fontId="11" fillId="29" borderId="5" xfId="2" applyFont="1" applyFill="1" applyBorder="1" applyAlignment="1">
      <alignment horizontal="center"/>
    </xf>
    <xf numFmtId="164" fontId="4" fillId="0" borderId="16" xfId="2" applyBorder="1" applyAlignment="1">
      <alignment horizontal="center" vertical="center"/>
    </xf>
    <xf numFmtId="164" fontId="4" fillId="0" borderId="40" xfId="2" applyBorder="1" applyAlignment="1">
      <alignment horizontal="center" vertical="center"/>
    </xf>
    <xf numFmtId="164" fontId="4" fillId="0" borderId="68" xfId="2" applyBorder="1" applyAlignment="1">
      <alignment horizontal="center" vertical="center"/>
    </xf>
    <xf numFmtId="164" fontId="4" fillId="0" borderId="64" xfId="2" applyBorder="1" applyAlignment="1">
      <alignment horizontal="center" vertical="center"/>
    </xf>
    <xf numFmtId="164" fontId="11" fillId="25" borderId="69" xfId="2" applyFont="1" applyFill="1" applyBorder="1" applyAlignment="1">
      <alignment horizontal="center"/>
    </xf>
    <xf numFmtId="164" fontId="11" fillId="25" borderId="40" xfId="2" applyFont="1" applyFill="1" applyBorder="1" applyAlignment="1">
      <alignment horizontal="center"/>
    </xf>
    <xf numFmtId="164" fontId="4" fillId="9" borderId="9" xfId="2" applyFill="1" applyBorder="1" applyAlignment="1">
      <alignment horizontal="center" vertical="center"/>
    </xf>
    <xf numFmtId="164" fontId="4" fillId="9" borderId="34" xfId="2" applyFill="1" applyBorder="1" applyAlignment="1">
      <alignment horizontal="center" vertical="center"/>
    </xf>
    <xf numFmtId="164" fontId="4" fillId="0" borderId="42" xfId="2" applyBorder="1" applyAlignment="1">
      <alignment horizontal="center" vertical="center"/>
    </xf>
    <xf numFmtId="164" fontId="4" fillId="0" borderId="29" xfId="2" applyBorder="1" applyAlignment="1">
      <alignment horizontal="center" vertical="center"/>
    </xf>
    <xf numFmtId="164" fontId="4" fillId="0" borderId="61" xfId="2" applyBorder="1" applyAlignment="1">
      <alignment horizontal="center" vertical="center"/>
    </xf>
    <xf numFmtId="164" fontId="4" fillId="0" borderId="66" xfId="2" applyBorder="1" applyAlignment="1">
      <alignment horizontal="center" vertical="center"/>
    </xf>
    <xf numFmtId="164" fontId="11" fillId="0" borderId="70" xfId="2" applyFont="1" applyFill="1" applyBorder="1" applyAlignment="1">
      <alignment horizontal="center"/>
    </xf>
    <xf numFmtId="164" fontId="11" fillId="0" borderId="49" xfId="2" applyFont="1" applyFill="1" applyBorder="1" applyAlignment="1">
      <alignment horizontal="center"/>
    </xf>
    <xf numFmtId="164" fontId="10" fillId="0" borderId="50" xfId="2" applyFont="1" applyBorder="1" applyAlignment="1">
      <alignment horizontal="left"/>
    </xf>
    <xf numFmtId="164" fontId="4" fillId="8" borderId="30" xfId="2" applyFill="1" applyBorder="1" applyAlignment="1">
      <alignment horizontal="center" vertical="center" shrinkToFit="1"/>
    </xf>
    <xf numFmtId="0" fontId="0" fillId="8" borderId="46" xfId="0" applyFill="1" applyBorder="1" applyAlignment="1">
      <alignment horizontal="center" vertical="center" shrinkToFit="1"/>
    </xf>
    <xf numFmtId="164" fontId="4" fillId="0" borderId="49" xfId="2" applyBorder="1" applyAlignment="1">
      <alignment horizontal="center" vertical="center"/>
    </xf>
    <xf numFmtId="164" fontId="4" fillId="0" borderId="41" xfId="2" applyBorder="1" applyAlignment="1">
      <alignment horizontal="center" vertical="center"/>
    </xf>
    <xf numFmtId="164" fontId="4" fillId="0" borderId="71" xfId="2" applyBorder="1" applyAlignment="1">
      <alignment horizontal="center" vertical="center"/>
    </xf>
    <xf numFmtId="164" fontId="4" fillId="0" borderId="73" xfId="2" applyBorder="1" applyAlignment="1">
      <alignment horizontal="center" vertical="center"/>
    </xf>
    <xf numFmtId="164" fontId="11" fillId="8" borderId="72" xfId="2" applyFont="1" applyFill="1" applyBorder="1" applyAlignment="1">
      <alignment horizontal="center"/>
    </xf>
    <xf numFmtId="164" fontId="11" fillId="8" borderId="41" xfId="2" applyFont="1" applyFill="1" applyBorder="1" applyAlignment="1">
      <alignment horizontal="center"/>
    </xf>
    <xf numFmtId="164" fontId="10" fillId="22" borderId="63" xfId="2" applyFont="1" applyFill="1" applyBorder="1" applyAlignment="1">
      <alignment horizontal="center"/>
    </xf>
    <xf numFmtId="164" fontId="10" fillId="22" borderId="7" xfId="2" applyFont="1" applyFill="1" applyBorder="1" applyAlignment="1">
      <alignment horizontal="center"/>
    </xf>
    <xf numFmtId="164" fontId="10" fillId="0" borderId="7" xfId="2" applyFont="1" applyFill="1" applyBorder="1" applyAlignment="1">
      <alignment horizontal="left"/>
    </xf>
    <xf numFmtId="164" fontId="11" fillId="0" borderId="65" xfId="2" applyFont="1" applyFill="1" applyBorder="1" applyAlignment="1">
      <alignment horizontal="center"/>
    </xf>
    <xf numFmtId="164" fontId="11" fillId="0" borderId="21" xfId="2" applyFont="1" applyFill="1" applyBorder="1" applyAlignment="1">
      <alignment horizontal="center"/>
    </xf>
    <xf numFmtId="164" fontId="10" fillId="0" borderId="24" xfId="2" applyFont="1" applyBorder="1" applyAlignment="1">
      <alignment horizontal="left"/>
    </xf>
    <xf numFmtId="164" fontId="11" fillId="11" borderId="65" xfId="2" applyFont="1" applyFill="1" applyBorder="1" applyAlignment="1">
      <alignment horizontal="center"/>
    </xf>
    <xf numFmtId="164" fontId="11" fillId="11" borderId="21" xfId="2" applyFont="1" applyFill="1" applyBorder="1" applyAlignment="1">
      <alignment horizontal="center"/>
    </xf>
    <xf numFmtId="164" fontId="10" fillId="0" borderId="26" xfId="2" applyFont="1" applyBorder="1" applyAlignment="1">
      <alignment horizontal="left"/>
    </xf>
    <xf numFmtId="164" fontId="10" fillId="0" borderId="15" xfId="2" applyFont="1" applyBorder="1" applyAlignment="1">
      <alignment horizontal="left"/>
    </xf>
    <xf numFmtId="164" fontId="11" fillId="0" borderId="67" xfId="2" applyFont="1" applyFill="1" applyBorder="1" applyAlignment="1">
      <alignment horizontal="center"/>
    </xf>
    <xf numFmtId="164" fontId="11" fillId="0" borderId="16" xfId="2" applyFont="1" applyFill="1" applyBorder="1" applyAlignment="1">
      <alignment horizontal="center"/>
    </xf>
    <xf numFmtId="164" fontId="10" fillId="0" borderId="22" xfId="2" applyFont="1" applyBorder="1" applyAlignment="1">
      <alignment horizontal="left"/>
    </xf>
    <xf numFmtId="164" fontId="10" fillId="0" borderId="27" xfId="2" applyFont="1" applyBorder="1" applyAlignment="1">
      <alignment horizontal="left"/>
    </xf>
    <xf numFmtId="164" fontId="4" fillId="26" borderId="30" xfId="2" applyFill="1" applyBorder="1" applyAlignment="1">
      <alignment horizontal="center" vertical="center" shrinkToFit="1"/>
    </xf>
    <xf numFmtId="0" fontId="0" fillId="26" borderId="43" xfId="0" applyFill="1" applyBorder="1" applyAlignment="1">
      <alignment horizontal="center" vertical="center" shrinkToFit="1"/>
    </xf>
    <xf numFmtId="164" fontId="11" fillId="13" borderId="55" xfId="2" applyFont="1" applyFill="1" applyBorder="1" applyAlignment="1">
      <alignment horizontal="center"/>
    </xf>
    <xf numFmtId="164" fontId="11" fillId="13" borderId="56" xfId="2" applyFont="1" applyFill="1" applyBorder="1" applyAlignment="1">
      <alignment horizontal="center"/>
    </xf>
    <xf numFmtId="164" fontId="11" fillId="13" borderId="56" xfId="2" applyFont="1" applyFill="1" applyBorder="1" applyAlignment="1">
      <alignment horizontal="left"/>
    </xf>
    <xf numFmtId="164" fontId="10" fillId="0" borderId="25" xfId="2" applyFont="1" applyFill="1" applyBorder="1" applyAlignment="1">
      <alignment horizontal="left"/>
    </xf>
    <xf numFmtId="164" fontId="10" fillId="0" borderId="21" xfId="2" applyFont="1" applyFill="1" applyBorder="1" applyAlignment="1">
      <alignment horizontal="left"/>
    </xf>
    <xf numFmtId="164" fontId="10" fillId="0" borderId="39" xfId="2" applyFont="1" applyFill="1" applyBorder="1" applyAlignment="1">
      <alignment horizontal="left"/>
    </xf>
    <xf numFmtId="164" fontId="10" fillId="20" borderId="60" xfId="2" applyFont="1" applyFill="1" applyBorder="1" applyAlignment="1">
      <alignment horizontal="center"/>
    </xf>
    <xf numFmtId="164" fontId="10" fillId="20" borderId="33" xfId="2" applyFont="1" applyFill="1" applyBorder="1" applyAlignment="1">
      <alignment horizontal="center"/>
    </xf>
    <xf numFmtId="164" fontId="12" fillId="2" borderId="13" xfId="2" applyFont="1" applyFill="1" applyBorder="1" applyAlignment="1">
      <alignment horizontal="center"/>
    </xf>
    <xf numFmtId="164" fontId="12" fillId="0" borderId="11" xfId="2" applyFont="1" applyFill="1" applyBorder="1" applyAlignment="1">
      <alignment horizontal="center"/>
    </xf>
    <xf numFmtId="164" fontId="11" fillId="0" borderId="0" xfId="2" applyFont="1" applyBorder="1" applyAlignment="1">
      <alignment horizontal="center" wrapText="1"/>
    </xf>
    <xf numFmtId="164" fontId="11" fillId="2" borderId="13" xfId="2" applyFont="1" applyFill="1" applyBorder="1" applyAlignment="1">
      <alignment horizontal="center"/>
    </xf>
    <xf numFmtId="164" fontId="11" fillId="2" borderId="14" xfId="2" applyFont="1" applyFill="1" applyBorder="1" applyAlignment="1">
      <alignment horizontal="center"/>
    </xf>
    <xf numFmtId="164" fontId="8" fillId="5" borderId="11" xfId="2" applyFont="1" applyFill="1" applyBorder="1" applyAlignment="1">
      <alignment horizontal="center"/>
    </xf>
    <xf numFmtId="164" fontId="12" fillId="0" borderId="13" xfId="2" applyFont="1" applyFill="1" applyBorder="1" applyAlignment="1">
      <alignment horizontal="center"/>
    </xf>
    <xf numFmtId="167" fontId="10" fillId="0" borderId="0" xfId="2" applyNumberFormat="1" applyFont="1"/>
  </cellXfs>
  <cellStyles count="8">
    <cellStyle name="Excel Built-in Hyperlink" xfId="1"/>
    <cellStyle name="Excel Built-in Normal" xfId="2"/>
    <cellStyle name="Heading" xfId="3"/>
    <cellStyle name="Heading1" xfId="4"/>
    <cellStyle name="Hyperlinkki" xfId="5" builtinId="8"/>
    <cellStyle name="Normaali" xfId="0" builtinId="0" customBuiltin="1"/>
    <cellStyle name="Result" xfId="6"/>
    <cellStyle name="Result2" xfId="7"/>
  </cellStyles>
  <dxfs count="0"/>
  <tableStyles count="0" defaultTableStyle="TableStyleMedium2" defaultPivotStyle="PivotStyleLight16"/>
  <colors>
    <mruColors>
      <color rgb="FFCC9900"/>
      <color rgb="FFFFFF66"/>
      <color rgb="FFFF3399"/>
      <color rgb="FF9C93DB"/>
      <color rgb="FF5FC9B5"/>
      <color rgb="FF4FD9D9"/>
      <color rgb="FFFFFFCC"/>
      <color rgb="FFFFFF99"/>
      <color rgb="FFF5E29D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lma.savonia.fi/" TargetMode="External"/><Relationship Id="rId2" Type="http://schemas.openxmlformats.org/officeDocument/2006/relationships/hyperlink" Target="mailto:sd@savonia.fi" TargetMode="External"/><Relationship Id="rId1" Type="http://schemas.openxmlformats.org/officeDocument/2006/relationships/hyperlink" Target="https://posti.savonia.e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oodle.savonia.fi/login/" TargetMode="External"/><Relationship Id="rId4" Type="http://schemas.openxmlformats.org/officeDocument/2006/relationships/hyperlink" Target="mailto:teku-ekm14sv@savonia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86"/>
  <sheetViews>
    <sheetView tabSelected="1" zoomScale="80" zoomScaleNormal="80" workbookViewId="0">
      <selection activeCell="S59" sqref="S59"/>
    </sheetView>
  </sheetViews>
  <sheetFormatPr defaultColWidth="8" defaultRowHeight="15" customHeight="1"/>
  <cols>
    <col min="1" max="1" width="3.75" style="1" customWidth="1"/>
    <col min="2" max="2" width="7.875" style="1" customWidth="1"/>
    <col min="3" max="8" width="7.375" style="1" customWidth="1"/>
    <col min="9" max="9" width="6.125" style="1" customWidth="1"/>
    <col min="10" max="18" width="7.375" style="1" customWidth="1"/>
    <col min="19" max="19" width="6.625" style="1" customWidth="1"/>
    <col min="20" max="20" width="5.875" style="1" customWidth="1"/>
    <col min="21" max="16384" width="8" style="1"/>
  </cols>
  <sheetData>
    <row r="1" spans="1:20" ht="15" customHeight="1">
      <c r="A1" s="55" t="s">
        <v>177</v>
      </c>
    </row>
    <row r="2" spans="1:20">
      <c r="A2" s="2" t="s">
        <v>178</v>
      </c>
      <c r="B2" s="3"/>
      <c r="C2" s="8"/>
      <c r="D2" s="4"/>
      <c r="E2" s="4"/>
      <c r="F2" s="4"/>
      <c r="G2" s="4"/>
      <c r="H2" s="5"/>
      <c r="I2" s="3"/>
      <c r="J2" s="6"/>
      <c r="K2" s="3"/>
      <c r="L2" s="7"/>
      <c r="M2" s="4"/>
      <c r="N2" s="4"/>
      <c r="O2" s="4"/>
      <c r="P2" s="4"/>
      <c r="Q2" s="4"/>
      <c r="R2" s="4"/>
      <c r="S2" s="4"/>
      <c r="T2" s="3"/>
    </row>
    <row r="3" spans="1:20" ht="18">
      <c r="A3" s="2" t="s">
        <v>179</v>
      </c>
      <c r="B3" s="3"/>
      <c r="C3" s="8"/>
      <c r="D3" s="4"/>
      <c r="E3" s="4"/>
      <c r="F3" s="4"/>
      <c r="G3" s="4"/>
      <c r="H3" s="8"/>
      <c r="I3" s="150"/>
      <c r="J3" s="6"/>
      <c r="K3" s="3"/>
      <c r="L3" s="7"/>
      <c r="M3" s="4"/>
      <c r="N3" s="4"/>
      <c r="O3" s="4"/>
      <c r="P3" s="57" t="s">
        <v>48</v>
      </c>
      <c r="Q3" s="4"/>
      <c r="S3" s="4"/>
    </row>
    <row r="4" spans="1:20">
      <c r="A4" s="2" t="s">
        <v>172</v>
      </c>
      <c r="J4" s="9"/>
      <c r="P4" s="58" t="s">
        <v>188</v>
      </c>
    </row>
    <row r="5" spans="1:20" ht="12.75">
      <c r="J5" s="9"/>
    </row>
    <row r="6" spans="1:20" ht="12.75">
      <c r="A6" s="317"/>
      <c r="B6" s="318"/>
      <c r="C6" s="10" t="s">
        <v>32</v>
      </c>
      <c r="D6" s="10" t="s">
        <v>33</v>
      </c>
      <c r="E6" s="10" t="s">
        <v>34</v>
      </c>
      <c r="F6" s="10" t="s">
        <v>35</v>
      </c>
      <c r="G6" s="10" t="s">
        <v>36</v>
      </c>
      <c r="H6" s="42" t="s">
        <v>37</v>
      </c>
      <c r="I6" s="51" t="s">
        <v>38</v>
      </c>
      <c r="J6" s="43" t="s">
        <v>39</v>
      </c>
      <c r="K6" s="10" t="s">
        <v>40</v>
      </c>
      <c r="L6" s="10" t="s">
        <v>41</v>
      </c>
      <c r="M6" s="10" t="s">
        <v>42</v>
      </c>
      <c r="N6" s="10" t="s">
        <v>43</v>
      </c>
      <c r="O6" s="10" t="s">
        <v>44</v>
      </c>
      <c r="P6" s="10" t="s">
        <v>45</v>
      </c>
      <c r="Q6" s="10" t="s">
        <v>46</v>
      </c>
      <c r="R6" s="10" t="s">
        <v>47</v>
      </c>
    </row>
    <row r="7" spans="1:20" ht="15.75">
      <c r="A7" s="319" t="s">
        <v>0</v>
      </c>
      <c r="B7" s="319"/>
      <c r="C7" s="37" t="s">
        <v>49</v>
      </c>
      <c r="D7" s="37" t="s">
        <v>52</v>
      </c>
      <c r="E7" s="36" t="s">
        <v>55</v>
      </c>
      <c r="F7" s="36" t="s">
        <v>58</v>
      </c>
      <c r="G7" s="36" t="s">
        <v>61</v>
      </c>
      <c r="H7" s="44" t="s">
        <v>64</v>
      </c>
      <c r="I7" s="52" t="s">
        <v>67</v>
      </c>
      <c r="J7" s="45" t="s">
        <v>70</v>
      </c>
      <c r="K7" s="36" t="s">
        <v>73</v>
      </c>
      <c r="L7" s="36" t="s">
        <v>76</v>
      </c>
      <c r="M7" s="36" t="s">
        <v>79</v>
      </c>
      <c r="N7" s="36" t="s">
        <v>82</v>
      </c>
      <c r="O7" s="38" t="s">
        <v>85</v>
      </c>
      <c r="P7" s="36" t="s">
        <v>88</v>
      </c>
      <c r="Q7" s="36" t="s">
        <v>129</v>
      </c>
      <c r="R7" s="37" t="s">
        <v>91</v>
      </c>
    </row>
    <row r="8" spans="1:20" ht="12.75">
      <c r="A8" s="315" t="s">
        <v>1</v>
      </c>
      <c r="B8" s="315"/>
      <c r="C8" s="90" t="s">
        <v>121</v>
      </c>
      <c r="D8" s="155" t="s">
        <v>110</v>
      </c>
      <c r="E8" s="164" t="s">
        <v>107</v>
      </c>
      <c r="F8" s="155" t="s">
        <v>110</v>
      </c>
      <c r="G8" s="154" t="s">
        <v>109</v>
      </c>
      <c r="H8" s="164" t="s">
        <v>107</v>
      </c>
      <c r="I8" s="56"/>
      <c r="J8" s="164" t="s">
        <v>107</v>
      </c>
      <c r="K8" s="167" t="s">
        <v>158</v>
      </c>
      <c r="L8" s="167" t="s">
        <v>158</v>
      </c>
      <c r="M8" s="161" t="s">
        <v>128</v>
      </c>
      <c r="N8" s="161" t="s">
        <v>128</v>
      </c>
      <c r="O8" s="168" t="s">
        <v>159</v>
      </c>
      <c r="P8" s="168" t="s">
        <v>159</v>
      </c>
      <c r="Q8" s="161" t="s">
        <v>128</v>
      </c>
      <c r="R8" s="161" t="s">
        <v>128</v>
      </c>
    </row>
    <row r="9" spans="1:20" ht="12.75">
      <c r="A9" s="315" t="s">
        <v>2</v>
      </c>
      <c r="B9" s="315"/>
      <c r="C9" s="90" t="s">
        <v>121</v>
      </c>
      <c r="D9" s="155" t="s">
        <v>110</v>
      </c>
      <c r="E9" s="164" t="s">
        <v>107</v>
      </c>
      <c r="F9" s="155" t="s">
        <v>110</v>
      </c>
      <c r="G9" s="154" t="s">
        <v>109</v>
      </c>
      <c r="H9" s="164" t="s">
        <v>107</v>
      </c>
      <c r="I9" s="111" t="s">
        <v>145</v>
      </c>
      <c r="J9" s="164" t="s">
        <v>107</v>
      </c>
      <c r="K9" s="167" t="s">
        <v>158</v>
      </c>
      <c r="L9" s="167" t="s">
        <v>158</v>
      </c>
      <c r="M9" s="161" t="s">
        <v>128</v>
      </c>
      <c r="N9" s="161" t="s">
        <v>128</v>
      </c>
      <c r="O9" s="168" t="s">
        <v>159</v>
      </c>
      <c r="P9" s="168" t="s">
        <v>159</v>
      </c>
      <c r="Q9" s="161" t="s">
        <v>128</v>
      </c>
      <c r="R9" s="161" t="s">
        <v>128</v>
      </c>
    </row>
    <row r="10" spans="1:20" ht="12.75">
      <c r="A10" s="314" t="s">
        <v>3</v>
      </c>
      <c r="B10" s="314"/>
      <c r="C10" s="11"/>
      <c r="D10" s="11"/>
      <c r="E10" s="11"/>
      <c r="F10" s="11"/>
      <c r="G10" s="11"/>
      <c r="H10" s="11"/>
      <c r="I10" s="112" t="s">
        <v>146</v>
      </c>
      <c r="J10" s="11"/>
      <c r="K10" s="12"/>
      <c r="L10" s="11"/>
      <c r="M10" s="13"/>
      <c r="N10" s="11"/>
      <c r="O10" s="11"/>
      <c r="P10" s="11"/>
      <c r="Q10" s="11"/>
      <c r="R10" s="11"/>
    </row>
    <row r="11" spans="1:20" ht="12.75">
      <c r="A11" s="315" t="s">
        <v>4</v>
      </c>
      <c r="B11" s="315"/>
      <c r="C11" s="154" t="s">
        <v>109</v>
      </c>
      <c r="D11" s="156" t="s">
        <v>106</v>
      </c>
      <c r="E11" s="156" t="s">
        <v>106</v>
      </c>
      <c r="F11" s="153" t="s">
        <v>114</v>
      </c>
      <c r="G11" s="156" t="s">
        <v>106</v>
      </c>
      <c r="H11" s="151" t="s">
        <v>127</v>
      </c>
      <c r="I11" s="111" t="s">
        <v>147</v>
      </c>
      <c r="J11" s="162" t="s">
        <v>125</v>
      </c>
      <c r="K11" s="166" t="s">
        <v>122</v>
      </c>
      <c r="L11" s="157" t="s">
        <v>118</v>
      </c>
      <c r="M11" s="167" t="s">
        <v>158</v>
      </c>
      <c r="N11" s="158" t="s">
        <v>108</v>
      </c>
      <c r="O11" s="161" t="s">
        <v>128</v>
      </c>
      <c r="P11" s="161" t="s">
        <v>128</v>
      </c>
      <c r="Q11" s="168" t="s">
        <v>159</v>
      </c>
      <c r="R11" s="161" t="s">
        <v>128</v>
      </c>
    </row>
    <row r="12" spans="1:20" ht="12.75">
      <c r="A12" s="315" t="s">
        <v>5</v>
      </c>
      <c r="B12" s="315"/>
      <c r="C12" s="155" t="s">
        <v>110</v>
      </c>
      <c r="D12" s="156" t="s">
        <v>106</v>
      </c>
      <c r="E12" s="156" t="s">
        <v>106</v>
      </c>
      <c r="F12" s="153" t="s">
        <v>114</v>
      </c>
      <c r="G12" s="156" t="s">
        <v>106</v>
      </c>
      <c r="H12" s="151" t="s">
        <v>127</v>
      </c>
      <c r="I12" s="111" t="s">
        <v>146</v>
      </c>
      <c r="J12" s="162" t="s">
        <v>125</v>
      </c>
      <c r="K12" s="166" t="s">
        <v>122</v>
      </c>
      <c r="L12" s="157" t="s">
        <v>118</v>
      </c>
      <c r="M12" s="167" t="s">
        <v>158</v>
      </c>
      <c r="N12" s="159" t="s">
        <v>108</v>
      </c>
      <c r="O12" s="161" t="s">
        <v>128</v>
      </c>
      <c r="P12" s="161" t="s">
        <v>128</v>
      </c>
      <c r="Q12" s="168" t="s">
        <v>159</v>
      </c>
      <c r="R12" s="161" t="s">
        <v>128</v>
      </c>
    </row>
    <row r="13" spans="1:20" ht="12.75">
      <c r="A13" s="315" t="s">
        <v>6</v>
      </c>
      <c r="B13" s="315"/>
      <c r="C13" s="155" t="s">
        <v>110</v>
      </c>
      <c r="D13" s="156" t="s">
        <v>106</v>
      </c>
      <c r="E13" s="156" t="s">
        <v>106</v>
      </c>
      <c r="F13" s="153" t="s">
        <v>114</v>
      </c>
      <c r="G13" s="156" t="s">
        <v>106</v>
      </c>
      <c r="H13" s="151" t="s">
        <v>127</v>
      </c>
      <c r="I13" s="111" t="s">
        <v>146</v>
      </c>
      <c r="J13" s="162" t="s">
        <v>125</v>
      </c>
      <c r="K13" s="166" t="s">
        <v>122</v>
      </c>
      <c r="L13" s="157" t="s">
        <v>118</v>
      </c>
      <c r="M13" s="167" t="s">
        <v>158</v>
      </c>
      <c r="N13" s="159" t="s">
        <v>108</v>
      </c>
      <c r="O13" s="161" t="s">
        <v>128</v>
      </c>
      <c r="P13" s="161" t="s">
        <v>128</v>
      </c>
      <c r="Q13" s="168" t="s">
        <v>159</v>
      </c>
      <c r="R13" s="161" t="s">
        <v>128</v>
      </c>
    </row>
    <row r="14" spans="1:20" ht="15.75">
      <c r="A14" s="319" t="s">
        <v>7</v>
      </c>
      <c r="B14" s="319"/>
      <c r="C14" s="36" t="s">
        <v>50</v>
      </c>
      <c r="D14" s="37" t="s">
        <v>53</v>
      </c>
      <c r="E14" s="38" t="s">
        <v>56</v>
      </c>
      <c r="F14" s="36" t="s">
        <v>59</v>
      </c>
      <c r="G14" s="37" t="s">
        <v>62</v>
      </c>
      <c r="H14" s="44" t="s">
        <v>65</v>
      </c>
      <c r="I14" s="112" t="s">
        <v>68</v>
      </c>
      <c r="J14" s="45" t="s">
        <v>71</v>
      </c>
      <c r="K14" s="36" t="s">
        <v>74</v>
      </c>
      <c r="L14" s="36" t="s">
        <v>77</v>
      </c>
      <c r="M14" s="36" t="s">
        <v>80</v>
      </c>
      <c r="N14" s="44" t="s">
        <v>83</v>
      </c>
      <c r="O14" s="61" t="s">
        <v>86</v>
      </c>
      <c r="P14" s="48" t="s">
        <v>89</v>
      </c>
      <c r="Q14" s="61" t="s">
        <v>131</v>
      </c>
      <c r="R14" s="45" t="s">
        <v>92</v>
      </c>
    </row>
    <row r="15" spans="1:20" ht="15.6" customHeight="1">
      <c r="A15" s="315" t="s">
        <v>1</v>
      </c>
      <c r="B15" s="315"/>
      <c r="C15" s="155" t="s">
        <v>110</v>
      </c>
      <c r="D15" s="151" t="s">
        <v>127</v>
      </c>
      <c r="E15" s="151" t="s">
        <v>127</v>
      </c>
      <c r="F15" s="164" t="s">
        <v>107</v>
      </c>
      <c r="G15" s="172" t="s">
        <v>111</v>
      </c>
      <c r="H15" s="166" t="s">
        <v>122</v>
      </c>
      <c r="I15" s="111" t="s">
        <v>145</v>
      </c>
      <c r="J15" s="163" t="s">
        <v>124</v>
      </c>
      <c r="K15" s="172" t="s">
        <v>111</v>
      </c>
      <c r="L15" s="157" t="s">
        <v>118</v>
      </c>
      <c r="M15" s="172" t="s">
        <v>111</v>
      </c>
      <c r="N15" s="172" t="s">
        <v>111</v>
      </c>
      <c r="O15" s="158" t="s">
        <v>108</v>
      </c>
      <c r="P15" s="173" t="s">
        <v>115</v>
      </c>
      <c r="Q15" s="172" t="s">
        <v>111</v>
      </c>
      <c r="R15" s="158" t="s">
        <v>108</v>
      </c>
    </row>
    <row r="16" spans="1:20" ht="12.75">
      <c r="A16" s="315" t="s">
        <v>2</v>
      </c>
      <c r="B16" s="315"/>
      <c r="C16" s="155" t="s">
        <v>110</v>
      </c>
      <c r="D16" s="151" t="s">
        <v>127</v>
      </c>
      <c r="E16" s="151" t="s">
        <v>127</v>
      </c>
      <c r="F16" s="164" t="s">
        <v>107</v>
      </c>
      <c r="G16" s="172" t="s">
        <v>111</v>
      </c>
      <c r="H16" s="166" t="s">
        <v>122</v>
      </c>
      <c r="I16" s="111" t="s">
        <v>146</v>
      </c>
      <c r="J16" s="163" t="s">
        <v>124</v>
      </c>
      <c r="K16" s="172" t="s">
        <v>111</v>
      </c>
      <c r="L16" s="157" t="s">
        <v>118</v>
      </c>
      <c r="M16" s="172" t="s">
        <v>111</v>
      </c>
      <c r="N16" s="172" t="s">
        <v>111</v>
      </c>
      <c r="O16" s="158" t="s">
        <v>108</v>
      </c>
      <c r="P16" s="173" t="s">
        <v>115</v>
      </c>
      <c r="Q16" s="172" t="s">
        <v>111</v>
      </c>
      <c r="R16" s="158" t="s">
        <v>108</v>
      </c>
    </row>
    <row r="17" spans="1:18" ht="12.75">
      <c r="A17" s="314" t="s">
        <v>3</v>
      </c>
      <c r="B17" s="314"/>
      <c r="C17" s="11"/>
      <c r="D17" s="11"/>
      <c r="E17" s="11"/>
      <c r="F17" s="11"/>
      <c r="G17" s="11"/>
      <c r="H17" s="11"/>
      <c r="I17" s="113" t="s">
        <v>147</v>
      </c>
      <c r="J17" s="30"/>
      <c r="K17" s="11"/>
      <c r="L17" s="11"/>
      <c r="M17" s="11"/>
      <c r="N17" s="11"/>
      <c r="O17" s="53"/>
      <c r="P17" s="53"/>
      <c r="Q17" s="11"/>
      <c r="R17" s="11"/>
    </row>
    <row r="18" spans="1:18" ht="12.75">
      <c r="A18" s="315" t="s">
        <v>4</v>
      </c>
      <c r="B18" s="315"/>
      <c r="C18" s="154" t="s">
        <v>109</v>
      </c>
      <c r="D18" s="154" t="s">
        <v>109</v>
      </c>
      <c r="E18" s="154" t="s">
        <v>109</v>
      </c>
      <c r="F18" s="152" t="s">
        <v>123</v>
      </c>
      <c r="G18" s="152" t="s">
        <v>123</v>
      </c>
      <c r="H18" s="166" t="s">
        <v>122</v>
      </c>
      <c r="I18" s="111" t="s">
        <v>146</v>
      </c>
      <c r="J18" s="153" t="s">
        <v>114</v>
      </c>
      <c r="K18" s="151" t="s">
        <v>127</v>
      </c>
      <c r="L18" s="151" t="s">
        <v>127</v>
      </c>
      <c r="M18" s="153" t="s">
        <v>114</v>
      </c>
      <c r="N18" s="163" t="s">
        <v>124</v>
      </c>
      <c r="O18" s="157" t="s">
        <v>118</v>
      </c>
      <c r="P18" s="173" t="s">
        <v>115</v>
      </c>
      <c r="Q18" s="157" t="s">
        <v>118</v>
      </c>
      <c r="R18" s="157" t="s">
        <v>118</v>
      </c>
    </row>
    <row r="19" spans="1:18" ht="12.75">
      <c r="A19" s="315" t="s">
        <v>5</v>
      </c>
      <c r="B19" s="315"/>
      <c r="C19" s="165" t="s">
        <v>107</v>
      </c>
      <c r="D19" s="165" t="s">
        <v>107</v>
      </c>
      <c r="E19" s="165" t="s">
        <v>107</v>
      </c>
      <c r="F19" s="152" t="s">
        <v>123</v>
      </c>
      <c r="G19" s="152" t="s">
        <v>123</v>
      </c>
      <c r="H19" s="166" t="s">
        <v>122</v>
      </c>
      <c r="I19" s="111" t="s">
        <v>146</v>
      </c>
      <c r="J19" s="153" t="s">
        <v>114</v>
      </c>
      <c r="K19" s="151" t="s">
        <v>127</v>
      </c>
      <c r="L19" s="151" t="s">
        <v>127</v>
      </c>
      <c r="M19" s="153" t="s">
        <v>114</v>
      </c>
      <c r="N19" s="163" t="s">
        <v>124</v>
      </c>
      <c r="O19" s="157" t="s">
        <v>118</v>
      </c>
      <c r="P19" s="173" t="s">
        <v>115</v>
      </c>
      <c r="Q19" s="157" t="s">
        <v>118</v>
      </c>
      <c r="R19" s="157" t="s">
        <v>118</v>
      </c>
    </row>
    <row r="20" spans="1:18" ht="12.75">
      <c r="A20" s="315" t="s">
        <v>6</v>
      </c>
      <c r="B20" s="315"/>
      <c r="C20" s="165" t="s">
        <v>107</v>
      </c>
      <c r="D20" s="165" t="s">
        <v>107</v>
      </c>
      <c r="E20" s="165" t="s">
        <v>107</v>
      </c>
      <c r="F20" s="152" t="s">
        <v>123</v>
      </c>
      <c r="G20" s="152" t="s">
        <v>123</v>
      </c>
      <c r="H20" s="166" t="s">
        <v>122</v>
      </c>
      <c r="I20" s="111"/>
      <c r="J20" s="153" t="s">
        <v>114</v>
      </c>
      <c r="K20" s="151" t="s">
        <v>127</v>
      </c>
      <c r="L20" s="151" t="s">
        <v>127</v>
      </c>
      <c r="M20" s="153" t="s">
        <v>114</v>
      </c>
      <c r="N20" s="163" t="s">
        <v>124</v>
      </c>
      <c r="O20" s="157" t="s">
        <v>118</v>
      </c>
      <c r="P20" s="173" t="s">
        <v>115</v>
      </c>
      <c r="Q20" s="157" t="s">
        <v>118</v>
      </c>
      <c r="R20" s="157" t="s">
        <v>118</v>
      </c>
    </row>
    <row r="21" spans="1:18" ht="15.75">
      <c r="A21" s="319" t="s">
        <v>8</v>
      </c>
      <c r="B21" s="319"/>
      <c r="C21" s="38" t="s">
        <v>51</v>
      </c>
      <c r="D21" s="73" t="s">
        <v>54</v>
      </c>
      <c r="E21" s="49" t="s">
        <v>57</v>
      </c>
      <c r="F21" s="38" t="s">
        <v>60</v>
      </c>
      <c r="G21" s="74" t="s">
        <v>63</v>
      </c>
      <c r="H21" s="50" t="s">
        <v>66</v>
      </c>
      <c r="I21" s="114" t="s">
        <v>69</v>
      </c>
      <c r="J21" s="75" t="s">
        <v>72</v>
      </c>
      <c r="K21" s="76" t="s">
        <v>75</v>
      </c>
      <c r="L21" s="73" t="s">
        <v>78</v>
      </c>
      <c r="M21" s="77" t="s">
        <v>81</v>
      </c>
      <c r="N21" s="78" t="s">
        <v>84</v>
      </c>
      <c r="O21" s="79" t="s">
        <v>87</v>
      </c>
      <c r="P21" s="62" t="s">
        <v>90</v>
      </c>
      <c r="Q21" s="38" t="s">
        <v>130</v>
      </c>
      <c r="R21" s="38" t="s">
        <v>93</v>
      </c>
    </row>
    <row r="22" spans="1:18" ht="12.75">
      <c r="A22" s="315" t="s">
        <v>9</v>
      </c>
      <c r="B22" s="320"/>
      <c r="C22" s="154" t="s">
        <v>109</v>
      </c>
      <c r="D22" s="153" t="s">
        <v>114</v>
      </c>
      <c r="E22" s="151" t="s">
        <v>127</v>
      </c>
      <c r="F22" s="153" t="s">
        <v>114</v>
      </c>
      <c r="G22" s="164" t="s">
        <v>107</v>
      </c>
      <c r="H22" s="166" t="s">
        <v>122</v>
      </c>
      <c r="I22" s="111"/>
      <c r="J22" s="166" t="s">
        <v>122</v>
      </c>
      <c r="K22" s="80"/>
      <c r="L22" s="160" t="s">
        <v>108</v>
      </c>
      <c r="M22" s="153" t="s">
        <v>114</v>
      </c>
      <c r="N22" s="167" t="s">
        <v>158</v>
      </c>
      <c r="O22" s="157" t="s">
        <v>118</v>
      </c>
      <c r="P22" s="103"/>
      <c r="Q22" s="173" t="s">
        <v>115</v>
      </c>
      <c r="R22" s="157" t="s">
        <v>118</v>
      </c>
    </row>
    <row r="23" spans="1:18" ht="12.75">
      <c r="A23" s="315" t="s">
        <v>10</v>
      </c>
      <c r="B23" s="320"/>
      <c r="C23" s="154" t="s">
        <v>109</v>
      </c>
      <c r="D23" s="153" t="s">
        <v>114</v>
      </c>
      <c r="E23" s="151" t="s">
        <v>127</v>
      </c>
      <c r="F23" s="153" t="s">
        <v>114</v>
      </c>
      <c r="G23" s="164" t="s">
        <v>107</v>
      </c>
      <c r="H23" s="166" t="s">
        <v>122</v>
      </c>
      <c r="I23" s="111" t="s">
        <v>148</v>
      </c>
      <c r="J23" s="166" t="s">
        <v>122</v>
      </c>
      <c r="K23" s="107"/>
      <c r="L23" s="160" t="s">
        <v>108</v>
      </c>
      <c r="M23" s="153" t="s">
        <v>114</v>
      </c>
      <c r="N23" s="167" t="s">
        <v>158</v>
      </c>
      <c r="O23" s="157" t="s">
        <v>118</v>
      </c>
      <c r="P23" s="103"/>
      <c r="Q23" s="173" t="s">
        <v>115</v>
      </c>
      <c r="R23" s="157" t="s">
        <v>118</v>
      </c>
    </row>
    <row r="24" spans="1:18" ht="12.75">
      <c r="A24" s="314" t="s">
        <v>3</v>
      </c>
      <c r="B24" s="314"/>
      <c r="C24" s="67"/>
      <c r="D24" s="67"/>
      <c r="E24" s="66"/>
      <c r="F24" s="67"/>
      <c r="G24" s="67"/>
      <c r="H24" s="11"/>
      <c r="I24" s="111" t="s">
        <v>149</v>
      </c>
      <c r="J24" s="11"/>
      <c r="K24" s="108" t="s">
        <v>145</v>
      </c>
      <c r="L24" s="68"/>
      <c r="M24" s="67"/>
      <c r="N24" s="67"/>
      <c r="O24" s="71"/>
      <c r="P24" s="103" t="s">
        <v>145</v>
      </c>
      <c r="Q24" s="72"/>
      <c r="R24" s="71"/>
    </row>
    <row r="25" spans="1:18" ht="12.75">
      <c r="A25" s="315" t="s">
        <v>11</v>
      </c>
      <c r="B25" s="315"/>
      <c r="C25" s="165" t="s">
        <v>107</v>
      </c>
      <c r="D25" s="153" t="s">
        <v>114</v>
      </c>
      <c r="E25" s="151" t="s">
        <v>127</v>
      </c>
      <c r="F25" s="162" t="s">
        <v>125</v>
      </c>
      <c r="G25" s="155" t="s">
        <v>110</v>
      </c>
      <c r="H25" s="166" t="s">
        <v>122</v>
      </c>
      <c r="I25" s="113" t="s">
        <v>149</v>
      </c>
      <c r="J25" s="166" t="s">
        <v>122</v>
      </c>
      <c r="K25" s="109" t="s">
        <v>146</v>
      </c>
      <c r="L25" s="161" t="s">
        <v>128</v>
      </c>
      <c r="M25" s="157" t="s">
        <v>118</v>
      </c>
      <c r="N25" s="168" t="s">
        <v>159</v>
      </c>
      <c r="O25" s="157" t="s">
        <v>118</v>
      </c>
      <c r="P25" s="103" t="s">
        <v>146</v>
      </c>
      <c r="Q25" s="173" t="s">
        <v>115</v>
      </c>
      <c r="R25" s="157" t="s">
        <v>118</v>
      </c>
    </row>
    <row r="26" spans="1:18" ht="12.75">
      <c r="A26" s="315" t="s">
        <v>12</v>
      </c>
      <c r="B26" s="315"/>
      <c r="C26" s="165" t="s">
        <v>107</v>
      </c>
      <c r="D26" s="152" t="s">
        <v>123</v>
      </c>
      <c r="E26" s="151" t="s">
        <v>127</v>
      </c>
      <c r="F26" s="162" t="s">
        <v>125</v>
      </c>
      <c r="G26" s="155" t="s">
        <v>110</v>
      </c>
      <c r="H26" s="166" t="s">
        <v>122</v>
      </c>
      <c r="I26" s="111" t="s">
        <v>148</v>
      </c>
      <c r="J26" s="166" t="s">
        <v>122</v>
      </c>
      <c r="K26" s="109" t="s">
        <v>147</v>
      </c>
      <c r="L26" s="161" t="s">
        <v>128</v>
      </c>
      <c r="M26" s="157" t="s">
        <v>118</v>
      </c>
      <c r="N26" s="168" t="s">
        <v>159</v>
      </c>
      <c r="O26" s="157" t="s">
        <v>118</v>
      </c>
      <c r="P26" s="104" t="s">
        <v>147</v>
      </c>
      <c r="Q26" s="173" t="s">
        <v>115</v>
      </c>
      <c r="R26" s="157" t="s">
        <v>118</v>
      </c>
    </row>
    <row r="27" spans="1:18" ht="12.75">
      <c r="A27" s="64" t="s">
        <v>13</v>
      </c>
      <c r="B27" s="65"/>
      <c r="C27" s="70"/>
      <c r="D27" s="69"/>
      <c r="E27" s="69"/>
      <c r="F27" s="69"/>
      <c r="G27" s="69"/>
      <c r="H27" s="70"/>
      <c r="I27" s="111" t="s">
        <v>150</v>
      </c>
      <c r="J27" s="69"/>
      <c r="K27" s="106" t="s">
        <v>146</v>
      </c>
      <c r="L27" s="69"/>
      <c r="M27" s="82"/>
      <c r="N27" s="69"/>
      <c r="O27" s="82"/>
      <c r="P27" s="105" t="s">
        <v>146</v>
      </c>
      <c r="Q27" s="82"/>
      <c r="R27" s="82"/>
    </row>
    <row r="28" spans="1:18" ht="12.75">
      <c r="A28" s="315" t="s">
        <v>14</v>
      </c>
      <c r="B28" s="315"/>
      <c r="C28" s="151" t="s">
        <v>127</v>
      </c>
      <c r="D28" s="152" t="s">
        <v>123</v>
      </c>
      <c r="E28" s="152" t="s">
        <v>123</v>
      </c>
      <c r="F28" s="172" t="s">
        <v>111</v>
      </c>
      <c r="G28" s="161" t="s">
        <v>128</v>
      </c>
      <c r="H28" s="152" t="s">
        <v>123</v>
      </c>
      <c r="I28" s="111" t="s">
        <v>151</v>
      </c>
      <c r="J28" s="172" t="s">
        <v>111</v>
      </c>
      <c r="K28" s="110" t="s">
        <v>146</v>
      </c>
      <c r="L28" s="161" t="s">
        <v>128</v>
      </c>
      <c r="M28" s="157" t="s">
        <v>118</v>
      </c>
      <c r="N28" s="157" t="s">
        <v>118</v>
      </c>
      <c r="O28" s="157" t="s">
        <v>118</v>
      </c>
      <c r="P28" s="105" t="s">
        <v>146</v>
      </c>
      <c r="Q28" s="173" t="s">
        <v>115</v>
      </c>
      <c r="R28" s="157" t="s">
        <v>118</v>
      </c>
    </row>
    <row r="29" spans="1:18" ht="12.75">
      <c r="A29" s="315" t="s">
        <v>15</v>
      </c>
      <c r="B29" s="315"/>
      <c r="C29" s="151" t="s">
        <v>127</v>
      </c>
      <c r="D29" s="152" t="s">
        <v>123</v>
      </c>
      <c r="E29" s="152" t="s">
        <v>123</v>
      </c>
      <c r="F29" s="172" t="s">
        <v>111</v>
      </c>
      <c r="G29" s="161" t="s">
        <v>128</v>
      </c>
      <c r="H29" s="151" t="s">
        <v>127</v>
      </c>
      <c r="I29" s="114" t="s">
        <v>152</v>
      </c>
      <c r="J29" s="172" t="s">
        <v>111</v>
      </c>
      <c r="K29" s="59"/>
      <c r="L29" s="173" t="s">
        <v>115</v>
      </c>
      <c r="M29" s="157" t="s">
        <v>118</v>
      </c>
      <c r="N29" s="157" t="s">
        <v>118</v>
      </c>
      <c r="O29" s="157" t="s">
        <v>118</v>
      </c>
      <c r="P29" s="81"/>
      <c r="Q29" s="173" t="s">
        <v>115</v>
      </c>
      <c r="R29" s="157" t="s">
        <v>118</v>
      </c>
    </row>
    <row r="30" spans="1:18" ht="12.75">
      <c r="A30" s="314" t="s">
        <v>3</v>
      </c>
      <c r="B30" s="314"/>
      <c r="C30" s="66"/>
      <c r="D30" s="66"/>
      <c r="E30" s="66"/>
      <c r="F30" s="66"/>
      <c r="G30" s="72"/>
      <c r="H30" s="66"/>
      <c r="I30" s="103" t="s">
        <v>146</v>
      </c>
      <c r="J30" s="66"/>
      <c r="K30" s="60"/>
      <c r="L30" s="68"/>
      <c r="M30" s="66"/>
      <c r="N30" s="66"/>
      <c r="O30" s="66"/>
      <c r="P30" s="63"/>
      <c r="Q30" s="66"/>
      <c r="R30" s="174"/>
    </row>
    <row r="31" spans="1:18" ht="12.75">
      <c r="A31" s="315" t="s">
        <v>16</v>
      </c>
      <c r="B31" s="315"/>
      <c r="C31" s="151" t="s">
        <v>127</v>
      </c>
      <c r="D31" s="152" t="s">
        <v>123</v>
      </c>
      <c r="E31" s="152" t="s">
        <v>123</v>
      </c>
      <c r="F31" s="172" t="s">
        <v>111</v>
      </c>
      <c r="G31" s="161" t="s">
        <v>128</v>
      </c>
      <c r="H31" s="151" t="s">
        <v>127</v>
      </c>
      <c r="I31" s="46"/>
      <c r="J31" s="172" t="s">
        <v>111</v>
      </c>
      <c r="K31" s="59"/>
      <c r="L31" s="173" t="s">
        <v>115</v>
      </c>
      <c r="M31" s="157" t="s">
        <v>118</v>
      </c>
      <c r="N31" s="157" t="s">
        <v>118</v>
      </c>
      <c r="O31" s="157" t="s">
        <v>118</v>
      </c>
      <c r="P31" s="81"/>
      <c r="Q31" s="173" t="s">
        <v>115</v>
      </c>
      <c r="R31" s="157" t="s">
        <v>118</v>
      </c>
    </row>
    <row r="32" spans="1:18" ht="12.75">
      <c r="A32" s="315" t="s">
        <v>17</v>
      </c>
      <c r="B32" s="315"/>
      <c r="C32" s="151" t="s">
        <v>127</v>
      </c>
      <c r="D32" s="152" t="s">
        <v>123</v>
      </c>
      <c r="E32" s="152" t="s">
        <v>123</v>
      </c>
      <c r="F32" s="172" t="s">
        <v>111</v>
      </c>
      <c r="G32" s="161" t="s">
        <v>128</v>
      </c>
      <c r="H32" s="151" t="s">
        <v>127</v>
      </c>
      <c r="I32" s="47"/>
      <c r="J32" s="172" t="s">
        <v>111</v>
      </c>
      <c r="K32" s="59"/>
      <c r="L32" s="173" t="s">
        <v>115</v>
      </c>
      <c r="M32" s="157" t="s">
        <v>118</v>
      </c>
      <c r="N32" s="157" t="s">
        <v>118</v>
      </c>
      <c r="O32" s="157" t="s">
        <v>118</v>
      </c>
      <c r="P32" s="81"/>
      <c r="Q32" s="173" t="s">
        <v>115</v>
      </c>
      <c r="R32" s="157" t="s">
        <v>118</v>
      </c>
    </row>
    <row r="33" spans="1:20" ht="12.75">
      <c r="A33" s="14"/>
      <c r="B33" s="15" t="s">
        <v>18</v>
      </c>
      <c r="C33" s="16">
        <v>18</v>
      </c>
      <c r="D33" s="16">
        <v>18</v>
      </c>
      <c r="E33" s="16">
        <v>18</v>
      </c>
      <c r="F33" s="16">
        <v>18</v>
      </c>
      <c r="G33" s="16">
        <v>18</v>
      </c>
      <c r="H33" s="16">
        <v>18</v>
      </c>
      <c r="I33" s="16">
        <v>0</v>
      </c>
      <c r="J33" s="16">
        <v>18</v>
      </c>
      <c r="K33" s="16">
        <v>10</v>
      </c>
      <c r="L33" s="16">
        <v>18</v>
      </c>
      <c r="M33" s="16">
        <v>18</v>
      </c>
      <c r="N33" s="16">
        <v>18</v>
      </c>
      <c r="O33" s="16">
        <v>18</v>
      </c>
      <c r="P33" s="16">
        <v>10</v>
      </c>
      <c r="Q33" s="16">
        <v>18</v>
      </c>
      <c r="R33" s="16">
        <v>18</v>
      </c>
    </row>
    <row r="34" spans="1:20" ht="15.75">
      <c r="A34" s="17"/>
      <c r="B34" s="9"/>
      <c r="C34" s="9"/>
      <c r="D34" s="9"/>
      <c r="E34" s="9"/>
      <c r="F34" s="9"/>
      <c r="G34" s="18"/>
      <c r="H34" s="18"/>
      <c r="I34" s="54"/>
      <c r="J34" s="18"/>
      <c r="K34" s="18"/>
      <c r="L34" s="18"/>
      <c r="M34" s="54"/>
      <c r="N34" s="18"/>
      <c r="O34" s="54"/>
      <c r="P34" s="54"/>
      <c r="Q34" s="18"/>
      <c r="R34" s="54"/>
      <c r="S34" s="18"/>
      <c r="T34" s="20"/>
    </row>
    <row r="35" spans="1:20" ht="12.75">
      <c r="A35" s="21" t="s">
        <v>180</v>
      </c>
      <c r="B35" s="22"/>
      <c r="C35" s="23"/>
      <c r="G35" s="31" t="s">
        <v>181</v>
      </c>
      <c r="H35" s="39"/>
      <c r="I35" s="32"/>
      <c r="J35" s="40"/>
      <c r="L35" s="34" t="s">
        <v>19</v>
      </c>
      <c r="M35" s="18"/>
      <c r="N35" s="18"/>
      <c r="P35" s="83" t="s">
        <v>94</v>
      </c>
      <c r="Q35" s="16"/>
      <c r="R35" s="1">
        <f>SUM(C33:R33)</f>
        <v>254</v>
      </c>
    </row>
    <row r="36" spans="1:20" ht="12.75">
      <c r="A36" s="21" t="s">
        <v>185</v>
      </c>
      <c r="B36" s="32"/>
      <c r="C36" s="32"/>
      <c r="D36" s="33"/>
      <c r="E36" s="18"/>
      <c r="G36" s="31" t="s">
        <v>184</v>
      </c>
      <c r="H36" s="41"/>
      <c r="I36" s="41"/>
      <c r="J36" s="33"/>
      <c r="K36" s="18"/>
      <c r="L36" s="18"/>
      <c r="M36" s="18"/>
      <c r="O36" s="18"/>
      <c r="Q36" s="18"/>
      <c r="R36" s="18"/>
      <c r="S36" s="18"/>
      <c r="T36" s="24"/>
    </row>
    <row r="37" spans="1:20" ht="12.75">
      <c r="A37" s="14"/>
      <c r="B37" s="15"/>
      <c r="C37" s="18"/>
      <c r="D37" s="18"/>
      <c r="E37" s="18"/>
      <c r="F37" s="18"/>
      <c r="G37" s="18"/>
      <c r="H37" s="18"/>
      <c r="I37" s="18"/>
      <c r="J37" s="19"/>
      <c r="K37" s="18"/>
      <c r="L37" s="18"/>
      <c r="O37" s="18"/>
      <c r="Q37" s="18"/>
      <c r="R37" s="18"/>
      <c r="S37" s="18"/>
      <c r="T37" s="24"/>
    </row>
    <row r="38" spans="1:20" ht="23.25" customHeight="1" thickBot="1">
      <c r="A38" s="316" t="s">
        <v>120</v>
      </c>
      <c r="B38" s="316"/>
      <c r="C38" s="87" t="s">
        <v>126</v>
      </c>
      <c r="E38" s="25"/>
      <c r="F38" s="4"/>
      <c r="G38" s="25"/>
      <c r="H38" s="25"/>
      <c r="J38" s="35" t="s">
        <v>141</v>
      </c>
      <c r="K38" s="35" t="s">
        <v>95</v>
      </c>
      <c r="L38" s="35" t="s">
        <v>96</v>
      </c>
    </row>
    <row r="39" spans="1:20" ht="14.25" customHeight="1" thickTop="1" thickBot="1">
      <c r="A39" s="306" t="s">
        <v>132</v>
      </c>
      <c r="B39" s="307"/>
      <c r="C39" s="308" t="s">
        <v>133</v>
      </c>
      <c r="D39" s="308"/>
      <c r="E39" s="308"/>
      <c r="F39" s="308"/>
      <c r="G39" s="308"/>
      <c r="H39" s="308"/>
      <c r="I39" s="308"/>
      <c r="J39" s="119"/>
      <c r="K39" s="120">
        <f>SUM(K41:K48)</f>
        <v>5</v>
      </c>
      <c r="L39" s="121">
        <f>SUM(L41:L48)</f>
        <v>47</v>
      </c>
      <c r="M39" s="171" t="s">
        <v>186</v>
      </c>
      <c r="N39" s="2" t="s">
        <v>144</v>
      </c>
    </row>
    <row r="40" spans="1:20" ht="14.25">
      <c r="A40" s="207"/>
      <c r="B40" s="208"/>
      <c r="C40" s="309" t="s">
        <v>99</v>
      </c>
      <c r="D40" s="310"/>
      <c r="E40" s="310"/>
      <c r="F40" s="310"/>
      <c r="G40" s="310"/>
      <c r="H40" s="310"/>
      <c r="I40" s="311"/>
      <c r="J40" s="122"/>
      <c r="K40" s="138">
        <v>1</v>
      </c>
      <c r="L40" s="139">
        <v>10</v>
      </c>
      <c r="N40" s="149" t="s">
        <v>187</v>
      </c>
    </row>
    <row r="41" spans="1:20" ht="14.25">
      <c r="A41" s="312" t="s">
        <v>109</v>
      </c>
      <c r="B41" s="313"/>
      <c r="C41" s="309" t="s">
        <v>173</v>
      </c>
      <c r="D41" s="310"/>
      <c r="E41" s="310"/>
      <c r="F41" s="310"/>
      <c r="G41" s="310"/>
      <c r="H41" s="310"/>
      <c r="I41" s="311"/>
      <c r="J41" s="91" t="s">
        <v>30</v>
      </c>
      <c r="K41" s="86">
        <v>0.75</v>
      </c>
      <c r="L41" s="123">
        <v>8</v>
      </c>
      <c r="M41" s="169">
        <f>COUNTIF($C$8:$R$32,A41)</f>
        <v>8</v>
      </c>
      <c r="N41" s="97"/>
    </row>
    <row r="42" spans="1:20" ht="12.75">
      <c r="A42" s="290" t="s">
        <v>121</v>
      </c>
      <c r="B42" s="291"/>
      <c r="C42" s="197" t="s">
        <v>140</v>
      </c>
      <c r="D42" s="197"/>
      <c r="E42" s="197"/>
      <c r="F42" s="197"/>
      <c r="G42" s="197"/>
      <c r="H42" s="197"/>
      <c r="I42" s="292"/>
      <c r="J42" s="115" t="s">
        <v>31</v>
      </c>
      <c r="K42" s="95">
        <v>0.25</v>
      </c>
      <c r="L42" s="137">
        <v>2</v>
      </c>
      <c r="M42" s="169">
        <f>COUNTIF($C$8:$R$32,A42)</f>
        <v>2</v>
      </c>
    </row>
    <row r="43" spans="1:20">
      <c r="A43" s="293"/>
      <c r="B43" s="294"/>
      <c r="C43" s="295" t="s">
        <v>98</v>
      </c>
      <c r="D43" s="177"/>
      <c r="E43" s="177"/>
      <c r="F43" s="177"/>
      <c r="G43" s="177"/>
      <c r="H43" s="177"/>
      <c r="I43" s="177"/>
      <c r="J43" s="273" t="s">
        <v>30</v>
      </c>
      <c r="K43" s="275">
        <v>2</v>
      </c>
      <c r="L43" s="277">
        <v>18</v>
      </c>
      <c r="M43" s="169"/>
      <c r="N43" s="2" t="s">
        <v>25</v>
      </c>
    </row>
    <row r="44" spans="1:20" ht="14.25">
      <c r="A44" s="296" t="s">
        <v>107</v>
      </c>
      <c r="B44" s="297"/>
      <c r="C44" s="298" t="s">
        <v>157</v>
      </c>
      <c r="D44" s="299"/>
      <c r="E44" s="299"/>
      <c r="F44" s="299"/>
      <c r="G44" s="299"/>
      <c r="H44" s="299"/>
      <c r="I44" s="299"/>
      <c r="J44" s="274"/>
      <c r="K44" s="276"/>
      <c r="L44" s="278"/>
      <c r="M44" s="169">
        <f>COUNTIF($C$8:$R$32,A44)</f>
        <v>18</v>
      </c>
      <c r="N44" s="149" t="s">
        <v>182</v>
      </c>
    </row>
    <row r="45" spans="1:20" ht="12.75" customHeight="1">
      <c r="A45" s="300"/>
      <c r="B45" s="301"/>
      <c r="C45" s="302" t="s">
        <v>100</v>
      </c>
      <c r="D45" s="303"/>
      <c r="E45" s="303"/>
      <c r="F45" s="303"/>
      <c r="G45" s="303"/>
      <c r="H45" s="303"/>
      <c r="I45" s="303"/>
      <c r="J45" s="304" t="s">
        <v>30</v>
      </c>
      <c r="K45" s="267">
        <v>1</v>
      </c>
      <c r="L45" s="269">
        <v>10</v>
      </c>
      <c r="M45" s="169"/>
    </row>
    <row r="46" spans="1:20" ht="12.75">
      <c r="A46" s="271" t="s">
        <v>110</v>
      </c>
      <c r="B46" s="272"/>
      <c r="C46" s="248" t="s">
        <v>183</v>
      </c>
      <c r="D46" s="234"/>
      <c r="E46" s="234"/>
      <c r="F46" s="234"/>
      <c r="G46" s="234"/>
      <c r="H46" s="234"/>
      <c r="I46" s="234"/>
      <c r="J46" s="305"/>
      <c r="K46" s="268"/>
      <c r="L46" s="270"/>
      <c r="M46" s="169">
        <f>COUNTIF($C$8:$R$32,A46)</f>
        <v>10</v>
      </c>
    </row>
    <row r="47" spans="1:20">
      <c r="A47" s="279"/>
      <c r="B47" s="280"/>
      <c r="C47" s="281" t="s">
        <v>103</v>
      </c>
      <c r="D47" s="223"/>
      <c r="E47" s="223"/>
      <c r="F47" s="223"/>
      <c r="G47" s="223"/>
      <c r="H47" s="223"/>
      <c r="I47" s="223"/>
      <c r="J47" s="282" t="s">
        <v>30</v>
      </c>
      <c r="K47" s="284">
        <v>1</v>
      </c>
      <c r="L47" s="286">
        <v>9</v>
      </c>
      <c r="M47" s="169"/>
      <c r="N47" s="2" t="s">
        <v>137</v>
      </c>
    </row>
    <row r="48" spans="1:20" ht="15" customHeight="1" thickBot="1">
      <c r="A48" s="288" t="s">
        <v>106</v>
      </c>
      <c r="B48" s="289"/>
      <c r="C48" s="248" t="s">
        <v>171</v>
      </c>
      <c r="D48" s="234"/>
      <c r="E48" s="234"/>
      <c r="F48" s="234"/>
      <c r="G48" s="234"/>
      <c r="H48" s="234"/>
      <c r="I48" s="234"/>
      <c r="J48" s="283"/>
      <c r="K48" s="285"/>
      <c r="L48" s="287"/>
      <c r="M48" s="169">
        <f>COUNTIF($C$8:$R$32,A48)</f>
        <v>9</v>
      </c>
      <c r="N48" s="98" t="s">
        <v>97</v>
      </c>
    </row>
    <row r="49" spans="1:161" ht="13.5" thickBot="1">
      <c r="A49" s="254" t="s">
        <v>134</v>
      </c>
      <c r="B49" s="255"/>
      <c r="C49" s="256" t="s">
        <v>135</v>
      </c>
      <c r="D49" s="256"/>
      <c r="E49" s="256"/>
      <c r="F49" s="256"/>
      <c r="G49" s="256"/>
      <c r="H49" s="256"/>
      <c r="I49" s="256"/>
      <c r="J49" s="124"/>
      <c r="K49" s="125">
        <f>SUM(K50:K57)</f>
        <v>5</v>
      </c>
      <c r="L49" s="126">
        <f>SUM(L50:L57)</f>
        <v>45</v>
      </c>
      <c r="M49" s="169"/>
    </row>
    <row r="50" spans="1:161" customFormat="1" ht="14.25">
      <c r="A50" s="257"/>
      <c r="B50" s="258"/>
      <c r="C50" s="259" t="s">
        <v>104</v>
      </c>
      <c r="D50" s="260"/>
      <c r="E50" s="260"/>
      <c r="F50" s="260"/>
      <c r="G50" s="260"/>
      <c r="H50" s="260"/>
      <c r="I50" s="261"/>
      <c r="J50" s="262" t="s">
        <v>30</v>
      </c>
      <c r="K50" s="264">
        <v>1</v>
      </c>
      <c r="L50" s="230">
        <v>9</v>
      </c>
      <c r="M50" s="16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</row>
    <row r="51" spans="1:161" customFormat="1">
      <c r="A51" s="265" t="s">
        <v>108</v>
      </c>
      <c r="B51" s="266"/>
      <c r="C51" s="248" t="s">
        <v>157</v>
      </c>
      <c r="D51" s="234"/>
      <c r="E51" s="234"/>
      <c r="F51" s="234"/>
      <c r="G51" s="234"/>
      <c r="H51" s="234"/>
      <c r="I51" s="234"/>
      <c r="J51" s="263"/>
      <c r="K51" s="244"/>
      <c r="L51" s="245"/>
      <c r="M51" s="169">
        <f>COUNTIF($C$8:$R$32,A51)</f>
        <v>9</v>
      </c>
      <c r="N51" s="2" t="s">
        <v>27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</row>
    <row r="52" spans="1:161" customFormat="1" ht="14.25">
      <c r="A52" s="237"/>
      <c r="B52" s="238"/>
      <c r="C52" s="239" t="s">
        <v>105</v>
      </c>
      <c r="D52" s="240"/>
      <c r="E52" s="240"/>
      <c r="F52" s="240"/>
      <c r="G52" s="240"/>
      <c r="H52" s="240"/>
      <c r="I52" s="241"/>
      <c r="J52" s="242" t="s">
        <v>31</v>
      </c>
      <c r="K52" s="227">
        <v>1</v>
      </c>
      <c r="L52" s="229">
        <v>9</v>
      </c>
      <c r="M52" s="169"/>
      <c r="N52" s="99" t="s">
        <v>143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</row>
    <row r="53" spans="1:161" customFormat="1" ht="14.25">
      <c r="A53" s="246" t="s">
        <v>158</v>
      </c>
      <c r="B53" s="247"/>
      <c r="C53" s="248" t="s">
        <v>170</v>
      </c>
      <c r="D53" s="234"/>
      <c r="E53" s="234"/>
      <c r="F53" s="234"/>
      <c r="G53" s="234"/>
      <c r="H53" s="234"/>
      <c r="I53" s="234"/>
      <c r="J53" s="243"/>
      <c r="K53" s="244"/>
      <c r="L53" s="245"/>
      <c r="M53" s="169">
        <f>COUNTIF($C$8:$R$32,A53)</f>
        <v>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</row>
    <row r="54" spans="1:161" customFormat="1" ht="14.25">
      <c r="A54" s="237"/>
      <c r="B54" s="238"/>
      <c r="C54" s="222" t="s">
        <v>113</v>
      </c>
      <c r="D54" s="223"/>
      <c r="E54" s="223"/>
      <c r="F54" s="223"/>
      <c r="G54" s="223"/>
      <c r="H54" s="223"/>
      <c r="I54" s="224"/>
      <c r="J54" s="249" t="s">
        <v>31</v>
      </c>
      <c r="K54" s="227">
        <v>1</v>
      </c>
      <c r="L54" s="229">
        <v>9</v>
      </c>
      <c r="M54" s="169"/>
      <c r="N54" s="1"/>
      <c r="O54" s="25"/>
      <c r="P54" s="25"/>
      <c r="Q54" s="25"/>
      <c r="R54" s="1"/>
      <c r="S54" s="25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</row>
    <row r="55" spans="1:161" customFormat="1">
      <c r="A55" s="251" t="s">
        <v>159</v>
      </c>
      <c r="B55" s="252"/>
      <c r="C55" s="233" t="s">
        <v>166</v>
      </c>
      <c r="D55" s="234"/>
      <c r="E55" s="234"/>
      <c r="F55" s="234"/>
      <c r="G55" s="234"/>
      <c r="H55" s="234"/>
      <c r="I55" s="253"/>
      <c r="J55" s="250"/>
      <c r="K55" s="244"/>
      <c r="L55" s="245"/>
      <c r="M55" s="169">
        <f>COUNTIF($C$8:$R$32,A55)</f>
        <v>9</v>
      </c>
      <c r="N55" s="2" t="s">
        <v>26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</row>
    <row r="56" spans="1:161" customFormat="1" ht="14.25">
      <c r="A56" s="220"/>
      <c r="B56" s="221"/>
      <c r="C56" s="222" t="s">
        <v>112</v>
      </c>
      <c r="D56" s="223"/>
      <c r="E56" s="223"/>
      <c r="F56" s="223"/>
      <c r="G56" s="223"/>
      <c r="H56" s="223"/>
      <c r="I56" s="224"/>
      <c r="J56" s="225" t="s">
        <v>30</v>
      </c>
      <c r="K56" s="227">
        <v>2</v>
      </c>
      <c r="L56" s="229">
        <v>18</v>
      </c>
      <c r="M56" s="170"/>
      <c r="N56" s="100" t="s">
        <v>28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</row>
    <row r="57" spans="1:161" customFormat="1" thickBot="1">
      <c r="A57" s="231" t="s">
        <v>111</v>
      </c>
      <c r="B57" s="232"/>
      <c r="C57" s="233" t="s">
        <v>160</v>
      </c>
      <c r="D57" s="234"/>
      <c r="E57" s="234"/>
      <c r="F57" s="234"/>
      <c r="G57" s="234"/>
      <c r="H57" s="234"/>
      <c r="I57" s="234"/>
      <c r="J57" s="226"/>
      <c r="K57" s="228"/>
      <c r="L57" s="230"/>
      <c r="M57" s="169">
        <f>COUNTIF($C$8:$R$32,A57)</f>
        <v>18</v>
      </c>
      <c r="N57" s="96" t="s">
        <v>29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</row>
    <row r="58" spans="1:161" s="84" customFormat="1" thickBot="1">
      <c r="A58" s="235" t="s">
        <v>136</v>
      </c>
      <c r="B58" s="236"/>
      <c r="C58" s="187" t="s">
        <v>142</v>
      </c>
      <c r="D58" s="187"/>
      <c r="E58" s="187"/>
      <c r="F58" s="187"/>
      <c r="G58" s="187"/>
      <c r="H58" s="187"/>
      <c r="I58" s="187"/>
      <c r="J58" s="124"/>
      <c r="K58" s="125">
        <f>SUM(K60+K61+K63+K64)</f>
        <v>5</v>
      </c>
      <c r="L58" s="126">
        <f>L59+L62</f>
        <v>42</v>
      </c>
      <c r="M58" s="170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</row>
    <row r="59" spans="1:161" s="84" customFormat="1" ht="14.25">
      <c r="A59" s="207"/>
      <c r="B59" s="208"/>
      <c r="C59" s="205" t="s">
        <v>116</v>
      </c>
      <c r="D59" s="205"/>
      <c r="E59" s="205"/>
      <c r="F59" s="205"/>
      <c r="G59" s="205"/>
      <c r="H59" s="205"/>
      <c r="I59" s="205"/>
      <c r="J59" s="143"/>
      <c r="K59" s="117">
        <v>4</v>
      </c>
      <c r="L59" s="127">
        <v>32</v>
      </c>
      <c r="M59" s="170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</row>
    <row r="60" spans="1:161" s="84" customFormat="1">
      <c r="A60" s="209" t="s">
        <v>122</v>
      </c>
      <c r="B60" s="210"/>
      <c r="C60" s="211" t="s">
        <v>161</v>
      </c>
      <c r="D60" s="211"/>
      <c r="E60" s="211"/>
      <c r="F60" s="211"/>
      <c r="G60" s="211"/>
      <c r="H60" s="211"/>
      <c r="I60" s="211"/>
      <c r="J60" s="144" t="s">
        <v>30</v>
      </c>
      <c r="K60" s="89">
        <v>2</v>
      </c>
      <c r="L60" s="128">
        <v>16</v>
      </c>
      <c r="M60" s="169">
        <f>COUNTIF($C$8:$R$32,A60)</f>
        <v>16</v>
      </c>
      <c r="N60" s="101" t="s">
        <v>189</v>
      </c>
      <c r="O60" s="1"/>
      <c r="P60" s="1"/>
      <c r="Q60" s="1"/>
      <c r="R60" s="1"/>
      <c r="S60" s="1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</row>
    <row r="61" spans="1:161" s="84" customFormat="1" ht="14.25">
      <c r="A61" s="212" t="s">
        <v>123</v>
      </c>
      <c r="B61" s="213"/>
      <c r="C61" s="197" t="s">
        <v>138</v>
      </c>
      <c r="D61" s="197"/>
      <c r="E61" s="197"/>
      <c r="F61" s="197"/>
      <c r="G61" s="197"/>
      <c r="H61" s="197"/>
      <c r="I61" s="197"/>
      <c r="J61" s="145" t="s">
        <v>31</v>
      </c>
      <c r="K61" s="85">
        <v>2</v>
      </c>
      <c r="L61" s="129">
        <v>16</v>
      </c>
      <c r="M61" s="169">
        <f>COUNTIF($C$8:$R$32,A61)</f>
        <v>16</v>
      </c>
      <c r="N61" s="1" t="s">
        <v>190</v>
      </c>
      <c r="P61" s="1" t="s">
        <v>20</v>
      </c>
      <c r="Q61" s="1"/>
      <c r="R61" s="1"/>
      <c r="S61" s="1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</row>
    <row r="62" spans="1:161" s="84" customFormat="1" ht="14.25">
      <c r="A62" s="214"/>
      <c r="B62" s="215"/>
      <c r="C62" s="216" t="s">
        <v>117</v>
      </c>
      <c r="D62" s="216"/>
      <c r="E62" s="216"/>
      <c r="F62" s="216"/>
      <c r="G62" s="216"/>
      <c r="H62" s="216"/>
      <c r="I62" s="216"/>
      <c r="J62" s="146"/>
      <c r="K62" s="89">
        <v>1</v>
      </c>
      <c r="L62" s="140">
        <v>10</v>
      </c>
      <c r="M62" s="170"/>
      <c r="N62" s="1" t="s">
        <v>191</v>
      </c>
      <c r="P62" s="1" t="s">
        <v>20</v>
      </c>
      <c r="Q62" s="1"/>
      <c r="R62" s="1"/>
      <c r="S62" s="1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</row>
    <row r="63" spans="1:161" s="84" customFormat="1" ht="14.25">
      <c r="A63" s="217" t="s">
        <v>124</v>
      </c>
      <c r="B63" s="218"/>
      <c r="C63" s="219" t="s">
        <v>165</v>
      </c>
      <c r="D63" s="211"/>
      <c r="E63" s="211"/>
      <c r="F63" s="211"/>
      <c r="G63" s="211"/>
      <c r="H63" s="211"/>
      <c r="I63" s="211"/>
      <c r="J63" s="147" t="s">
        <v>30</v>
      </c>
      <c r="K63" s="85">
        <v>0.5</v>
      </c>
      <c r="L63" s="123">
        <v>5</v>
      </c>
      <c r="M63" s="169">
        <f>COUNTIF($C$8:$R$32,A63)</f>
        <v>5</v>
      </c>
      <c r="N63" s="1" t="s">
        <v>192</v>
      </c>
      <c r="P63" s="1" t="s">
        <v>20</v>
      </c>
      <c r="Q63" s="1"/>
      <c r="S63" s="1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</row>
    <row r="64" spans="1:161" s="84" customFormat="1" thickBot="1">
      <c r="A64" s="194" t="s">
        <v>125</v>
      </c>
      <c r="B64" s="195"/>
      <c r="C64" s="196" t="s">
        <v>139</v>
      </c>
      <c r="D64" s="197"/>
      <c r="E64" s="197"/>
      <c r="F64" s="197"/>
      <c r="G64" s="197"/>
      <c r="H64" s="197"/>
      <c r="I64" s="197"/>
      <c r="J64" s="148" t="s">
        <v>31</v>
      </c>
      <c r="K64" s="116">
        <v>0.5</v>
      </c>
      <c r="L64" s="139">
        <v>5</v>
      </c>
      <c r="M64" s="169">
        <f>COUNTIF($C$8:$R$32,A64)</f>
        <v>5</v>
      </c>
      <c r="N64" s="25" t="s">
        <v>193</v>
      </c>
      <c r="O64" s="1"/>
      <c r="P64" s="1" t="s">
        <v>20</v>
      </c>
      <c r="Q64" s="1"/>
      <c r="S64" s="1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</row>
    <row r="65" spans="1:173" customFormat="1" thickBot="1">
      <c r="A65" s="184" t="s">
        <v>101</v>
      </c>
      <c r="B65" s="198"/>
      <c r="C65" s="187" t="s">
        <v>167</v>
      </c>
      <c r="D65" s="187"/>
      <c r="E65" s="187"/>
      <c r="F65" s="187"/>
      <c r="G65" s="187"/>
      <c r="H65" s="187"/>
      <c r="I65" s="187"/>
      <c r="J65" s="124"/>
      <c r="K65" s="125">
        <v>5</v>
      </c>
      <c r="L65" s="126">
        <v>40</v>
      </c>
      <c r="M65" s="169"/>
      <c r="N65" s="25" t="s">
        <v>194</v>
      </c>
      <c r="O65" s="1"/>
      <c r="P65" s="1" t="s">
        <v>20</v>
      </c>
      <c r="Q65" s="1"/>
      <c r="R65" s="84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</row>
    <row r="66" spans="1:173" customFormat="1" ht="14.25">
      <c r="A66" s="199" t="s">
        <v>114</v>
      </c>
      <c r="B66" s="200"/>
      <c r="C66" s="201" t="s">
        <v>165</v>
      </c>
      <c r="D66" s="177"/>
      <c r="E66" s="177"/>
      <c r="F66" s="177"/>
      <c r="G66" s="177"/>
      <c r="H66" s="177"/>
      <c r="I66" s="178"/>
      <c r="J66" s="92" t="s">
        <v>30</v>
      </c>
      <c r="K66" s="88">
        <v>2</v>
      </c>
      <c r="L66" s="137">
        <v>16</v>
      </c>
      <c r="M66" s="169">
        <f t="shared" ref="M66:M72" si="0">COUNTIF($C$8:$R$32,A66)</f>
        <v>16</v>
      </c>
      <c r="N66" s="25" t="s">
        <v>195</v>
      </c>
      <c r="O66" s="1"/>
      <c r="P66" s="1" t="s">
        <v>20</v>
      </c>
      <c r="Q66" s="1"/>
      <c r="R66" s="84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</row>
    <row r="67" spans="1:173" customFormat="1" thickBot="1">
      <c r="A67" s="202" t="s">
        <v>127</v>
      </c>
      <c r="B67" s="203"/>
      <c r="C67" s="204" t="s">
        <v>162</v>
      </c>
      <c r="D67" s="205"/>
      <c r="E67" s="205"/>
      <c r="F67" s="205"/>
      <c r="G67" s="205"/>
      <c r="H67" s="205"/>
      <c r="I67" s="206"/>
      <c r="J67" s="93" t="s">
        <v>31</v>
      </c>
      <c r="K67" s="94">
        <v>3</v>
      </c>
      <c r="L67" s="139">
        <v>24</v>
      </c>
      <c r="M67" s="169">
        <f t="shared" si="0"/>
        <v>24</v>
      </c>
      <c r="N67" s="25" t="s">
        <v>196</v>
      </c>
      <c r="O67" s="1"/>
      <c r="P67" s="1" t="s">
        <v>20</v>
      </c>
      <c r="Q67" s="1"/>
      <c r="R67" s="84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</row>
    <row r="68" spans="1:173" customFormat="1" thickBot="1">
      <c r="A68" s="184" t="s">
        <v>102</v>
      </c>
      <c r="B68" s="198"/>
      <c r="C68" s="186" t="s">
        <v>168</v>
      </c>
      <c r="D68" s="187"/>
      <c r="E68" s="187"/>
      <c r="F68" s="187"/>
      <c r="G68" s="187"/>
      <c r="H68" s="187"/>
      <c r="I68" s="187"/>
      <c r="J68" s="124"/>
      <c r="K68" s="125">
        <v>5</v>
      </c>
      <c r="L68" s="126">
        <v>40</v>
      </c>
      <c r="M68" s="169"/>
      <c r="N68" s="321" t="s">
        <v>197</v>
      </c>
      <c r="O68" s="1"/>
      <c r="P68" s="1" t="s">
        <v>20</v>
      </c>
      <c r="Q68" s="1"/>
      <c r="R68" s="84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</row>
    <row r="69" spans="1:173" customFormat="1" ht="14.25">
      <c r="A69" s="175" t="s">
        <v>115</v>
      </c>
      <c r="B69" s="176"/>
      <c r="C69" s="177" t="s">
        <v>163</v>
      </c>
      <c r="D69" s="177"/>
      <c r="E69" s="177"/>
      <c r="F69" s="177"/>
      <c r="G69" s="177"/>
      <c r="H69" s="177"/>
      <c r="I69" s="178"/>
      <c r="J69" s="130" t="s">
        <v>30</v>
      </c>
      <c r="K69" s="88">
        <v>2</v>
      </c>
      <c r="L69" s="137">
        <v>16</v>
      </c>
      <c r="M69" s="169">
        <f t="shared" si="0"/>
        <v>16</v>
      </c>
      <c r="N69" s="25" t="s">
        <v>198</v>
      </c>
      <c r="O69" s="1"/>
      <c r="P69" s="25" t="s">
        <v>20</v>
      </c>
      <c r="Q69" s="1"/>
      <c r="R69" s="84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</row>
    <row r="70" spans="1:173" customFormat="1" thickBot="1">
      <c r="A70" s="179" t="s">
        <v>128</v>
      </c>
      <c r="B70" s="180"/>
      <c r="C70" s="181" t="s">
        <v>164</v>
      </c>
      <c r="D70" s="182"/>
      <c r="E70" s="182"/>
      <c r="F70" s="182"/>
      <c r="G70" s="182"/>
      <c r="H70" s="182"/>
      <c r="I70" s="183"/>
      <c r="J70" s="131" t="s">
        <v>31</v>
      </c>
      <c r="K70" s="116">
        <v>3</v>
      </c>
      <c r="L70" s="139">
        <v>24</v>
      </c>
      <c r="M70" s="169">
        <f t="shared" si="0"/>
        <v>24</v>
      </c>
      <c r="N70" s="1" t="s">
        <v>199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</row>
    <row r="71" spans="1:173" customFormat="1" ht="15.75" thickTop="1" thickBot="1">
      <c r="A71" s="184" t="s">
        <v>119</v>
      </c>
      <c r="B71" s="185"/>
      <c r="C71" s="186" t="s">
        <v>169</v>
      </c>
      <c r="D71" s="187"/>
      <c r="E71" s="187"/>
      <c r="F71" s="187"/>
      <c r="G71" s="187"/>
      <c r="H71" s="187"/>
      <c r="I71" s="188"/>
      <c r="J71" s="132"/>
      <c r="K71" s="133">
        <v>5</v>
      </c>
      <c r="L71" s="126">
        <v>40</v>
      </c>
      <c r="M71" s="169"/>
      <c r="N71" t="s">
        <v>97</v>
      </c>
      <c r="O71" s="1"/>
      <c r="P71" s="1"/>
      <c r="Q71" s="1"/>
      <c r="R71" s="1"/>
      <c r="S71" s="25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</row>
    <row r="72" spans="1:173" customFormat="1" thickBot="1">
      <c r="A72" s="189" t="s">
        <v>118</v>
      </c>
      <c r="B72" s="190"/>
      <c r="C72" s="191" t="s">
        <v>160</v>
      </c>
      <c r="D72" s="192"/>
      <c r="E72" s="192"/>
      <c r="F72" s="192"/>
      <c r="G72" s="192"/>
      <c r="H72" s="192"/>
      <c r="I72" s="193"/>
      <c r="J72" s="134" t="s">
        <v>30</v>
      </c>
      <c r="K72" s="135">
        <v>5</v>
      </c>
      <c r="L72" s="136">
        <v>40</v>
      </c>
      <c r="M72" s="169">
        <f t="shared" si="0"/>
        <v>40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</row>
    <row r="73" spans="1:173" customFormat="1" thickTop="1">
      <c r="A73" s="1"/>
      <c r="B73" s="1"/>
      <c r="C73" s="1"/>
      <c r="D73" s="1"/>
      <c r="E73" s="1"/>
      <c r="F73" s="1"/>
      <c r="G73" s="1"/>
      <c r="H73" s="1"/>
      <c r="I73" s="1"/>
      <c r="J73" s="1"/>
      <c r="K73" s="118">
        <f>K39+K49+K58+K65+K68+K71</f>
        <v>30</v>
      </c>
      <c r="L73" s="118">
        <f>L39+L49+L58+L65+L68+L71</f>
        <v>254</v>
      </c>
      <c r="M73" s="169">
        <f>SUM(M40:M72)</f>
        <v>254</v>
      </c>
      <c r="N73" s="1"/>
      <c r="O73" s="25"/>
      <c r="P73" s="25"/>
      <c r="Q73" s="25"/>
      <c r="R73" s="1"/>
      <c r="S73" s="25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</row>
    <row r="74" spans="1:173" customFormat="1" ht="18">
      <c r="A74" s="26" t="s">
        <v>21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25"/>
      <c r="M74" s="1"/>
      <c r="N74" s="29" t="s">
        <v>22</v>
      </c>
      <c r="O74" s="1"/>
      <c r="P74" s="1"/>
      <c r="Q74" s="1"/>
      <c r="R74" s="1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</row>
    <row r="75" spans="1:173" customFormat="1">
      <c r="A75" s="2" t="s">
        <v>155</v>
      </c>
      <c r="B75" s="25"/>
      <c r="C75" s="1"/>
      <c r="D75" s="1"/>
      <c r="E75" s="1"/>
      <c r="F75" s="1"/>
      <c r="G75" s="1"/>
      <c r="H75" s="1"/>
      <c r="I75" s="1"/>
      <c r="J75" s="1"/>
      <c r="K75" s="1"/>
      <c r="L75" s="25"/>
      <c r="M75" s="1"/>
      <c r="N75" s="102" t="s">
        <v>23</v>
      </c>
      <c r="O75" s="25"/>
      <c r="P75" s="25"/>
      <c r="Q75" s="25"/>
      <c r="R75" s="1"/>
      <c r="S75" s="25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</row>
    <row r="76" spans="1:173" customFormat="1" ht="14.25">
      <c r="A76" s="100" t="s">
        <v>156</v>
      </c>
      <c r="B76" s="2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00" t="s">
        <v>24</v>
      </c>
      <c r="O76" s="25"/>
      <c r="P76" s="25"/>
      <c r="Q76" s="25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</row>
    <row r="77" spans="1:173" customFormat="1" ht="14.25">
      <c r="A77" s="141" t="s">
        <v>174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00" t="s">
        <v>153</v>
      </c>
      <c r="O77" s="1"/>
      <c r="P77" s="1"/>
      <c r="Q77" s="1"/>
      <c r="R77" s="1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</row>
    <row r="78" spans="1:173" customFormat="1">
      <c r="A78" s="142" t="s">
        <v>175</v>
      </c>
      <c r="B78" s="1"/>
      <c r="C78" s="1"/>
      <c r="D78" s="1"/>
      <c r="E78" s="1"/>
      <c r="F78" s="1"/>
      <c r="G78" s="3"/>
      <c r="H78" s="1"/>
      <c r="I78" s="1"/>
      <c r="J78" s="1"/>
      <c r="K78" s="1"/>
      <c r="L78" s="1"/>
      <c r="M78" s="1"/>
      <c r="N78" s="102" t="s">
        <v>154</v>
      </c>
      <c r="O78" s="1"/>
      <c r="P78" s="1"/>
      <c r="Q78" s="1"/>
      <c r="R78" s="1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</row>
    <row r="79" spans="1:173" customFormat="1">
      <c r="A79" s="142" t="s">
        <v>176</v>
      </c>
      <c r="B79" s="1"/>
      <c r="C79" s="1"/>
      <c r="D79" s="1"/>
      <c r="E79" s="1"/>
      <c r="F79" s="1"/>
      <c r="G79" s="3"/>
      <c r="H79" s="1"/>
      <c r="I79" s="1"/>
      <c r="J79" s="1"/>
      <c r="K79" s="3"/>
      <c r="L79" s="1"/>
      <c r="M79" s="1"/>
      <c r="N79" s="1"/>
      <c r="O79" s="1"/>
      <c r="P79" s="1"/>
      <c r="Q79" s="1"/>
      <c r="R79" s="1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</row>
    <row r="80" spans="1:173" customFormat="1">
      <c r="A80" s="2"/>
      <c r="B80" s="28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0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</row>
    <row r="81" spans="1:173" customFormat="1" ht="14.25">
      <c r="A81" s="100"/>
      <c r="B81" s="28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00"/>
      <c r="O81" s="1"/>
      <c r="P81" s="25"/>
      <c r="Q81" s="25"/>
      <c r="R81" s="25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</row>
    <row r="82" spans="1:173" customFormat="1" ht="14.25">
      <c r="A82" s="10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02"/>
      <c r="O82" s="27"/>
      <c r="P82" s="25"/>
      <c r="Q82" s="25"/>
      <c r="R82" s="25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</row>
    <row r="83" spans="1:173" customFormat="1" ht="14.25">
      <c r="A83" s="10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02"/>
      <c r="O83" s="25"/>
      <c r="P83" s="25"/>
      <c r="Q83" s="25"/>
      <c r="R83" s="25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</row>
    <row r="84" spans="1:173" customFormat="1" ht="14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5"/>
      <c r="N84" s="25"/>
      <c r="O84" s="25"/>
      <c r="P84" s="25"/>
      <c r="Q84" s="25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</row>
    <row r="85" spans="1:173" customFormat="1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</row>
    <row r="86" spans="1:173" customFormat="1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</row>
  </sheetData>
  <mergeCells count="116">
    <mergeCell ref="A6:B6"/>
    <mergeCell ref="A12:B12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9:B39"/>
    <mergeCell ref="C39:I39"/>
    <mergeCell ref="A40:B40"/>
    <mergeCell ref="C40:I40"/>
    <mergeCell ref="A41:B41"/>
    <mergeCell ref="C41:I41"/>
    <mergeCell ref="A30:B30"/>
    <mergeCell ref="A25:B25"/>
    <mergeCell ref="A26:B26"/>
    <mergeCell ref="A28:B28"/>
    <mergeCell ref="A29:B29"/>
    <mergeCell ref="A31:B31"/>
    <mergeCell ref="A32:B32"/>
    <mergeCell ref="A38:B38"/>
    <mergeCell ref="A42:B42"/>
    <mergeCell ref="C42:I42"/>
    <mergeCell ref="A43:B43"/>
    <mergeCell ref="C43:I43"/>
    <mergeCell ref="A44:B44"/>
    <mergeCell ref="C44:I44"/>
    <mergeCell ref="A45:B45"/>
    <mergeCell ref="C45:I45"/>
    <mergeCell ref="J45:J46"/>
    <mergeCell ref="K45:K46"/>
    <mergeCell ref="L45:L46"/>
    <mergeCell ref="A46:B46"/>
    <mergeCell ref="C46:I46"/>
    <mergeCell ref="J43:J44"/>
    <mergeCell ref="K43:K44"/>
    <mergeCell ref="L43:L44"/>
    <mergeCell ref="A47:B47"/>
    <mergeCell ref="C47:I47"/>
    <mergeCell ref="J47:J48"/>
    <mergeCell ref="K47:K48"/>
    <mergeCell ref="L47:L48"/>
    <mergeCell ref="A48:B48"/>
    <mergeCell ref="C48:I48"/>
    <mergeCell ref="A49:B49"/>
    <mergeCell ref="C49:I49"/>
    <mergeCell ref="A50:B50"/>
    <mergeCell ref="C50:I50"/>
    <mergeCell ref="J50:J51"/>
    <mergeCell ref="K50:K51"/>
    <mergeCell ref="L50:L51"/>
    <mergeCell ref="A51:B51"/>
    <mergeCell ref="C51:I51"/>
    <mergeCell ref="A52:B52"/>
    <mergeCell ref="C52:I52"/>
    <mergeCell ref="J52:J53"/>
    <mergeCell ref="K52:K53"/>
    <mergeCell ref="L52:L53"/>
    <mergeCell ref="A53:B53"/>
    <mergeCell ref="C53:I53"/>
    <mergeCell ref="A54:B54"/>
    <mergeCell ref="C54:I54"/>
    <mergeCell ref="J54:J55"/>
    <mergeCell ref="K54:K55"/>
    <mergeCell ref="L54:L55"/>
    <mergeCell ref="A55:B55"/>
    <mergeCell ref="C55:I55"/>
    <mergeCell ref="A56:B56"/>
    <mergeCell ref="C56:I56"/>
    <mergeCell ref="J56:J57"/>
    <mergeCell ref="K56:K57"/>
    <mergeCell ref="L56:L57"/>
    <mergeCell ref="A57:B57"/>
    <mergeCell ref="C57:I57"/>
    <mergeCell ref="A58:B58"/>
    <mergeCell ref="C58:I58"/>
    <mergeCell ref="A59:B59"/>
    <mergeCell ref="C59:I59"/>
    <mergeCell ref="A60:B60"/>
    <mergeCell ref="C60:I60"/>
    <mergeCell ref="A61:B61"/>
    <mergeCell ref="C61:I61"/>
    <mergeCell ref="A62:B62"/>
    <mergeCell ref="C62:I62"/>
    <mergeCell ref="A63:B63"/>
    <mergeCell ref="C63:I63"/>
    <mergeCell ref="A69:B69"/>
    <mergeCell ref="C69:I69"/>
    <mergeCell ref="A70:B70"/>
    <mergeCell ref="C70:I70"/>
    <mergeCell ref="A71:B71"/>
    <mergeCell ref="C71:I71"/>
    <mergeCell ref="A72:B72"/>
    <mergeCell ref="C72:I72"/>
    <mergeCell ref="A64:B64"/>
    <mergeCell ref="C64:I64"/>
    <mergeCell ref="A65:B65"/>
    <mergeCell ref="C65:I65"/>
    <mergeCell ref="A66:B66"/>
    <mergeCell ref="C66:I66"/>
    <mergeCell ref="A67:B67"/>
    <mergeCell ref="C67:I67"/>
    <mergeCell ref="A68:B68"/>
    <mergeCell ref="C68:I68"/>
  </mergeCells>
  <hyperlinks>
    <hyperlink ref="N40" r:id="rId1"/>
    <hyperlink ref="N57" r:id="rId2"/>
    <hyperlink ref="N48" r:id="rId3" display="http://wilma.savonia.fi/"/>
    <hyperlink ref="N44" r:id="rId4"/>
    <hyperlink ref="N52" r:id="rId5"/>
  </hyperlinks>
  <pageMargins left="0.62992125984251968" right="0.51181102362204722" top="0.98425196850393704" bottom="0.98425196850393704" header="0.51181102362204722" footer="0.78740157480314965"/>
  <pageSetup paperSize="9" scale="65" fitToWidth="0" orientation="portrait" r:id="rId6"/>
  <headerFooter alignWithMargins="0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2.75"/>
  <cols>
    <col min="1" max="16384" width="8" style="1"/>
  </cols>
  <sheetData/>
  <pageMargins left="0.75" right="0.75" top="1.3937007874015748" bottom="1.3937007874015748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2.75"/>
  <cols>
    <col min="1" max="16384" width="8" style="1"/>
  </cols>
  <sheetData/>
  <pageMargins left="0.75" right="0.75" top="1.3937007874015748" bottom="1.3937007874015748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Turpeinen</dc:creator>
  <cp:lastModifiedBy>Pentti Halonen</cp:lastModifiedBy>
  <cp:lastPrinted>2014-06-05T04:50:18Z</cp:lastPrinted>
  <dcterms:created xsi:type="dcterms:W3CDTF">2013-05-03T06:52:06Z</dcterms:created>
  <dcterms:modified xsi:type="dcterms:W3CDTF">2014-08-19T07:05:13Z</dcterms:modified>
</cp:coreProperties>
</file>