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matyö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<sst xmlns="http://schemas.openxmlformats.org/spreadsheetml/2006/main" count="32" uniqueCount="21">
  <si>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Omantyön käytön vertailu</t>
  </si>
  <si>
    <t>Raaka-aine/tuote</t>
  </si>
  <si>
    <t>kg</t>
  </si>
  <si>
    <t>Ostohinta</t>
  </si>
  <si>
    <t>Ainehinta</t>
  </si>
  <si>
    <t>Käyttöhinta</t>
  </si>
  <si>
    <t>Painohäviö%</t>
  </si>
  <si>
    <t>%</t>
  </si>
  <si>
    <t>Ostopaino</t>
  </si>
  <si>
    <t>Erään kohdisttu työ</t>
  </si>
  <si>
    <t>min</t>
  </si>
  <si>
    <t>Työtunti</t>
  </si>
  <si>
    <t>Työkustannukset</t>
  </si>
  <si>
    <t>Käyttöhinta sis. työkulut</t>
  </si>
  <si>
    <t>Eränhinta sis. työkulut</t>
  </si>
  <si>
    <t>€/kg</t>
  </si>
  <si>
    <t>€</t>
  </si>
  <si>
    <t>€/h</t>
  </si>
  <si>
    <t>Kirjolohi kokonainen</t>
  </si>
  <si>
    <t>Kirjolohi file</t>
  </si>
  <si>
    <t>Käyttöpaino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</si>
</sst>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indexed="62"/>
      <name val="Calibri"/>
      <family val="2"/>
    </font>
    <font>
      <b/>
      <i/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4999699890613556"/>
      <name val="Calibri"/>
      <family val="2"/>
    </font>
    <font>
      <b/>
      <i/>
      <sz val="12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/>
    </xf>
    <xf numFmtId="0" fontId="19" fillId="0" borderId="11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4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172" fontId="19" fillId="0" borderId="17" xfId="0" applyNumberFormat="1" applyFont="1" applyBorder="1" applyAlignment="1">
      <alignment/>
    </xf>
    <xf numFmtId="2" fontId="19" fillId="0" borderId="17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20" fillId="0" borderId="16" xfId="0" applyFont="1" applyBorder="1" applyAlignment="1">
      <alignment/>
    </xf>
    <xf numFmtId="2" fontId="20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2" fontId="40" fillId="0" borderId="21" xfId="0" applyNumberFormat="1" applyFont="1" applyBorder="1" applyAlignment="1">
      <alignment/>
    </xf>
    <xf numFmtId="0" fontId="40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2" fontId="40" fillId="0" borderId="20" xfId="0" applyNumberFormat="1" applyFont="1" applyBorder="1" applyAlignment="1">
      <alignment/>
    </xf>
    <xf numFmtId="0" fontId="41" fillId="0" borderId="25" xfId="0" applyFont="1" applyBorder="1" applyAlignment="1">
      <alignment/>
    </xf>
    <xf numFmtId="2" fontId="41" fillId="0" borderId="20" xfId="0" applyNumberFormat="1" applyFont="1" applyBorder="1" applyAlignment="1">
      <alignment/>
    </xf>
    <xf numFmtId="0" fontId="41" fillId="0" borderId="22" xfId="0" applyFont="1" applyBorder="1" applyAlignment="1">
      <alignment/>
    </xf>
    <xf numFmtId="2" fontId="41" fillId="0" borderId="21" xfId="0" applyNumberFormat="1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24" xfId="0" applyFont="1" applyBorder="1" applyAlignment="1">
      <alignment/>
    </xf>
    <xf numFmtId="0" fontId="19" fillId="7" borderId="16" xfId="0" applyFont="1" applyFill="1" applyBorder="1" applyAlignment="1">
      <alignment/>
    </xf>
    <xf numFmtId="0" fontId="19" fillId="7" borderId="17" xfId="0" applyFont="1" applyFill="1" applyBorder="1" applyAlignment="1" applyProtection="1">
      <alignment/>
      <protection locked="0"/>
    </xf>
    <xf numFmtId="0" fontId="19" fillId="7" borderId="0" xfId="0" applyFont="1" applyFill="1" applyBorder="1" applyAlignment="1" applyProtection="1">
      <alignment/>
      <protection locked="0"/>
    </xf>
    <xf numFmtId="0" fontId="19" fillId="7" borderId="17" xfId="0" applyFont="1" applyFill="1" applyBorder="1" applyAlignment="1">
      <alignment/>
    </xf>
    <xf numFmtId="0" fontId="19" fillId="7" borderId="18" xfId="0" applyFont="1" applyFill="1" applyBorder="1" applyAlignment="1">
      <alignment/>
    </xf>
    <xf numFmtId="172" fontId="19" fillId="7" borderId="17" xfId="0" applyNumberFormat="1" applyFont="1" applyFill="1" applyBorder="1" applyAlignment="1" applyProtection="1">
      <alignment horizontal="right"/>
      <protection locked="0"/>
    </xf>
    <xf numFmtId="172" fontId="19" fillId="7" borderId="17" xfId="0" applyNumberFormat="1" applyFont="1" applyFill="1" applyBorder="1" applyAlignment="1">
      <alignment horizontal="right"/>
    </xf>
    <xf numFmtId="2" fontId="19" fillId="7" borderId="17" xfId="0" applyNumberFormat="1" applyFont="1" applyFill="1" applyBorder="1" applyAlignment="1" applyProtection="1">
      <alignment/>
      <protection locked="0"/>
    </xf>
    <xf numFmtId="0" fontId="19" fillId="7" borderId="27" xfId="0" applyFont="1" applyFill="1" applyBorder="1" applyAlignment="1">
      <alignment/>
    </xf>
    <xf numFmtId="0" fontId="19" fillId="7" borderId="23" xfId="0" applyFont="1" applyFill="1" applyBorder="1" applyAlignment="1" applyProtection="1">
      <alignment/>
      <protection locked="0"/>
    </xf>
    <xf numFmtId="0" fontId="19" fillId="7" borderId="19" xfId="0" applyFont="1" applyFill="1" applyBorder="1" applyAlignment="1" applyProtection="1">
      <alignment/>
      <protection locked="0"/>
    </xf>
    <xf numFmtId="0" fontId="19" fillId="7" borderId="28" xfId="0" applyFont="1" applyFill="1" applyBorder="1" applyAlignment="1">
      <alignment/>
    </xf>
    <xf numFmtId="0" fontId="20" fillId="7" borderId="19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B36" sqref="B36"/>
    </sheetView>
  </sheetViews>
  <sheetFormatPr defaultColWidth="9.140625" defaultRowHeight="12.75"/>
  <cols>
    <col min="1" max="1" width="23.421875" style="2" customWidth="1"/>
    <col min="2" max="2" width="17.8515625" style="2" customWidth="1"/>
    <col min="3" max="3" width="10.00390625" style="2" customWidth="1"/>
    <col min="4" max="4" width="17.8515625" style="2" customWidth="1"/>
    <col min="5" max="5" width="12.140625" style="2" customWidth="1"/>
    <col min="6" max="16384" width="9.140625" style="2" customWidth="1"/>
  </cols>
  <sheetData>
    <row r="1" ht="28.5">
      <c r="A1" s="1" t="s">
        <v>0</v>
      </c>
    </row>
    <row r="4" spans="3:5" ht="15.75">
      <c r="C4" s="3" t="s">
        <v>11</v>
      </c>
      <c r="D4" s="49">
        <v>20</v>
      </c>
      <c r="E4" s="2" t="s">
        <v>17</v>
      </c>
    </row>
    <row r="5" ht="16.5" thickBot="1"/>
    <row r="6" spans="1:5" ht="15" customHeight="1">
      <c r="A6" s="4" t="s">
        <v>1</v>
      </c>
      <c r="B6" s="5" t="s">
        <v>18</v>
      </c>
      <c r="C6" s="6"/>
      <c r="D6" s="5" t="s">
        <v>19</v>
      </c>
      <c r="E6" s="7"/>
    </row>
    <row r="7" spans="1:5" ht="15" customHeight="1" thickBot="1">
      <c r="A7" s="8"/>
      <c r="B7" s="9"/>
      <c r="C7" s="10"/>
      <c r="D7" s="9"/>
      <c r="E7" s="11"/>
    </row>
    <row r="8" spans="1:5" ht="15.75">
      <c r="A8" s="37"/>
      <c r="B8" s="38"/>
      <c r="C8" s="39"/>
      <c r="D8" s="40"/>
      <c r="E8" s="41"/>
    </row>
    <row r="9" spans="1:5" ht="15.75">
      <c r="A9" s="37" t="s">
        <v>8</v>
      </c>
      <c r="B9" s="42">
        <v>30</v>
      </c>
      <c r="C9" s="39" t="s">
        <v>2</v>
      </c>
      <c r="D9" s="43">
        <f>+D14/(100-D10)*100</f>
        <v>20.526315789473685</v>
      </c>
      <c r="E9" s="41" t="s">
        <v>2</v>
      </c>
    </row>
    <row r="10" spans="1:5" ht="15.75">
      <c r="A10" s="37" t="s">
        <v>6</v>
      </c>
      <c r="B10" s="38">
        <v>35</v>
      </c>
      <c r="C10" s="39" t="s">
        <v>7</v>
      </c>
      <c r="D10" s="38">
        <v>5</v>
      </c>
      <c r="E10" s="41" t="s">
        <v>7</v>
      </c>
    </row>
    <row r="11" spans="1:5" ht="15.75">
      <c r="A11" s="37" t="s">
        <v>3</v>
      </c>
      <c r="B11" s="44">
        <v>4.2</v>
      </c>
      <c r="C11" s="39" t="s">
        <v>15</v>
      </c>
      <c r="D11" s="44">
        <v>11.5</v>
      </c>
      <c r="E11" s="41" t="s">
        <v>15</v>
      </c>
    </row>
    <row r="12" spans="1:5" ht="15.75">
      <c r="A12" s="45" t="s">
        <v>9</v>
      </c>
      <c r="B12" s="46">
        <f>60*5</f>
        <v>300</v>
      </c>
      <c r="C12" s="47" t="s">
        <v>10</v>
      </c>
      <c r="D12" s="46">
        <v>30</v>
      </c>
      <c r="E12" s="48" t="s">
        <v>10</v>
      </c>
    </row>
    <row r="13" spans="1:5" ht="15.75">
      <c r="A13" s="12"/>
      <c r="B13" s="13"/>
      <c r="C13" s="14"/>
      <c r="D13" s="13"/>
      <c r="E13" s="15"/>
    </row>
    <row r="14" spans="1:5" ht="15.75">
      <c r="A14" s="12" t="s">
        <v>20</v>
      </c>
      <c r="B14" s="16">
        <f>+B9*(100-B10)/100</f>
        <v>19.5</v>
      </c>
      <c r="C14" s="14"/>
      <c r="D14" s="16">
        <f>+B14</f>
        <v>19.5</v>
      </c>
      <c r="E14" s="15"/>
    </row>
    <row r="15" spans="1:5" ht="15.75">
      <c r="A15" s="12" t="s">
        <v>5</v>
      </c>
      <c r="B15" s="17">
        <f>+B11*100/(100-B10)</f>
        <v>6.461538461538462</v>
      </c>
      <c r="C15" s="14" t="s">
        <v>15</v>
      </c>
      <c r="D15" s="17">
        <f>+D11*100/(100-D10)</f>
        <v>12.105263157894736</v>
      </c>
      <c r="E15" s="15" t="s">
        <v>15</v>
      </c>
    </row>
    <row r="16" spans="1:5" ht="15.75">
      <c r="A16" s="24" t="s">
        <v>4</v>
      </c>
      <c r="B16" s="29">
        <f>+B9*B11</f>
        <v>126</v>
      </c>
      <c r="C16" s="26" t="s">
        <v>16</v>
      </c>
      <c r="D16" s="25">
        <f>+D9*D11</f>
        <v>236.05263157894737</v>
      </c>
      <c r="E16" s="26" t="s">
        <v>16</v>
      </c>
    </row>
    <row r="17" spans="1:5" ht="15.75">
      <c r="A17" s="27"/>
      <c r="B17" s="27"/>
      <c r="C17" s="28"/>
      <c r="D17" s="18"/>
      <c r="E17" s="28"/>
    </row>
    <row r="18" spans="1:5" ht="15.75">
      <c r="A18" s="12"/>
      <c r="B18" s="13"/>
      <c r="C18" s="14"/>
      <c r="D18" s="13"/>
      <c r="E18" s="15"/>
    </row>
    <row r="19" spans="1:5" ht="15.75">
      <c r="A19" s="12" t="s">
        <v>12</v>
      </c>
      <c r="B19" s="17">
        <f>+B12*D4/60</f>
        <v>100</v>
      </c>
      <c r="C19" s="14" t="s">
        <v>16</v>
      </c>
      <c r="D19" s="17">
        <f>+D12*D4/60</f>
        <v>10</v>
      </c>
      <c r="E19" s="15" t="s">
        <v>16</v>
      </c>
    </row>
    <row r="20" spans="1:5" ht="15.75">
      <c r="A20" s="12"/>
      <c r="B20" s="13"/>
      <c r="C20" s="14"/>
      <c r="D20" s="13"/>
      <c r="E20" s="15"/>
    </row>
    <row r="21" spans="1:5" ht="15.75">
      <c r="A21" s="19" t="s">
        <v>13</v>
      </c>
      <c r="B21" s="20">
        <f>+B23/B14</f>
        <v>11.58974358974359</v>
      </c>
      <c r="C21" s="21" t="s">
        <v>15</v>
      </c>
      <c r="D21" s="20">
        <f>+D23/D14</f>
        <v>12.618083670715249</v>
      </c>
      <c r="E21" s="22" t="s">
        <v>15</v>
      </c>
    </row>
    <row r="22" spans="1:5" ht="15.75">
      <c r="A22" s="19"/>
      <c r="B22" s="20"/>
      <c r="C22" s="21"/>
      <c r="D22" s="20"/>
      <c r="E22" s="22"/>
    </row>
    <row r="23" spans="1:5" ht="15.75">
      <c r="A23" s="30" t="s">
        <v>14</v>
      </c>
      <c r="B23" s="31">
        <f>+B16+B19</f>
        <v>226</v>
      </c>
      <c r="C23" s="32" t="str">
        <f>+C19</f>
        <v>€</v>
      </c>
      <c r="D23" s="33">
        <f>+D16+D19</f>
        <v>246.05263157894737</v>
      </c>
      <c r="E23" s="32" t="str">
        <f>+E19</f>
        <v>€</v>
      </c>
    </row>
    <row r="24" spans="1:5" ht="15.75">
      <c r="A24" s="34"/>
      <c r="B24" s="35"/>
      <c r="C24" s="36"/>
      <c r="D24" s="23"/>
      <c r="E24" s="36"/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&amp;CCopyright Kaislander Ky, Kuopio&amp;R&amp;F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Selander</dc:creator>
  <cp:keywords/>
  <dc:description/>
  <cp:lastModifiedBy>Kai Selander</cp:lastModifiedBy>
  <cp:lastPrinted>1999-03-21T11:00:22Z</cp:lastPrinted>
  <dcterms:created xsi:type="dcterms:W3CDTF">1999-03-21T10:06:35Z</dcterms:created>
  <dcterms:modified xsi:type="dcterms:W3CDTF">2017-05-31T08:51:35Z</dcterms:modified>
  <cp:category/>
  <cp:version/>
  <cp:contentType/>
  <cp:contentStatus/>
</cp:coreProperties>
</file>